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5480" windowHeight="11160" activeTab="0"/>
  </bookViews>
  <sheets>
    <sheet name="район" sheetId="1" r:id="rId1"/>
  </sheets>
  <definedNames>
    <definedName name="_xlnm.Print_Area" localSheetId="0">'район'!$A$2:$F$87</definedName>
  </definedNames>
  <calcPr fullCalcOnLoad="1"/>
</workbook>
</file>

<file path=xl/sharedStrings.xml><?xml version="1.0" encoding="utf-8"?>
<sst xmlns="http://schemas.openxmlformats.org/spreadsheetml/2006/main" count="69" uniqueCount="62">
  <si>
    <t xml:space="preserve">ИСПОЛНЕНИЕ  РАЙОННОГО  БЮДЖЕТА  </t>
  </si>
  <si>
    <t>Налог на доходы физ.лиц</t>
  </si>
  <si>
    <t>Единый налог на вмененный доход</t>
  </si>
  <si>
    <t>Единый сельскохозяйственный налог</t>
  </si>
  <si>
    <t>Государственная пошлина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</si>
  <si>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</si>
  <si>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</si>
  <si>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</si>
  <si>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</si>
  <si>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</si>
  <si>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</si>
  <si>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</si>
  <si>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</si>
  <si>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</si>
  <si>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</si>
  <si>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</si>
  <si>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</si>
  <si>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</si>
  <si>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</si>
  <si>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</si>
  <si>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</si>
  <si>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</si>
  <si>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</si>
  <si>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</si>
  <si>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</si>
  <si>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</si>
  <si>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</si>
  <si>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</si>
  <si>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</si>
  <si>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</si>
  <si>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</si>
  <si>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Образование</t>
  </si>
  <si>
    <t>в том числе :</t>
  </si>
  <si>
    <t>а) оплата труда</t>
  </si>
  <si>
    <t>в т.ч.         а) оплата труда</t>
  </si>
  <si>
    <t>в т.ч.        а) оплата труда</t>
  </si>
  <si>
    <t>Социальная политика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</si>
  <si>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</si>
  <si>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</si>
  <si>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</si>
  <si>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</si>
  <si>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>Национальная оборона</t>
  </si>
  <si>
    <t>Невыясненные поступления</t>
  </si>
  <si>
    <t>увеличение стоим. основных средств</t>
  </si>
  <si>
    <t>Физическая культура и спорт</t>
  </si>
  <si>
    <t>Обслуживание муниципального долга</t>
  </si>
  <si>
    <t xml:space="preserve">Здравоохранение </t>
  </si>
  <si>
    <t>Культура и кинематография</t>
  </si>
  <si>
    <t>Задолженность и перерасчеты по отмененным налогам</t>
  </si>
  <si>
    <t>Акцизы</t>
  </si>
  <si>
    <t>Налог, взимаемый  в связи с применением патентной системы налогообложения</t>
  </si>
  <si>
    <t xml:space="preserve"> - изменение остатков средств бюджета</t>
  </si>
  <si>
    <t xml:space="preserve"> - иные источники внутреннего финансирования</t>
  </si>
  <si>
    <t xml:space="preserve">        Д О Х О Д Ы                                 НАЛОГОВЫЕ  и  НЕНАЛОГОВЫЕ</t>
  </si>
  <si>
    <t>%  вып. к 2015 г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</si>
  <si>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</si>
  <si>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</si>
  <si>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>План на 2016г.</t>
  </si>
  <si>
    <t>% вып. к плану      2016 г</t>
  </si>
  <si>
    <t xml:space="preserve">на  1 июля 2016 года </t>
  </si>
  <si>
    <t>Исполнено на 1.07.2015 г.</t>
  </si>
  <si>
    <t>Исполнено на 1.07.2016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</si>
</sst>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_р_._-;\-* #,##0.00_р_._-;_-* \-_р_._-;_-@_-"/>
    <numFmt numFmtId="173" formatCode="#,##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0.0"/>
  </numFmts>
  <fonts count="57">
    <font>
      <sz val="10"/>
      <name val="Arial Cyr"/>
      <family val="2"/>
    </font>
    <font>
      <sz val="10"/>
      <name val="Arial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8"/>
      <name val="Arial Cyr"/>
      <family val="2"/>
    </font>
    <font>
      <b/>
      <i/>
      <sz val="12"/>
      <name val="Times New Roman CYR"/>
      <family val="1"/>
    </font>
    <font>
      <b/>
      <i/>
      <sz val="11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/>
      <protection/>
    </xf>
    <xf numFmtId="172" fontId="9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0" fontId="10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7" fillId="0" borderId="10" xfId="0" applyNumberFormat="1" applyFont="1" applyFill="1" applyBorder="1" applyAlignment="1" applyProtection="1">
      <alignment wrapText="1"/>
      <protection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1" fontId="2" fillId="0" borderId="10" xfId="0" applyNumberFormat="1" applyFont="1" applyFill="1" applyBorder="1" applyAlignment="1" applyProtection="1">
      <alignment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 locked="0"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55" fillId="0" borderId="10" xfId="0" applyNumberFormat="1" applyFont="1" applyFill="1" applyBorder="1" applyAlignment="1" applyProtection="1">
      <alignment/>
      <protection/>
    </xf>
    <xf numFmtId="3" fontId="55" fillId="0" borderId="10" xfId="0" applyNumberFormat="1" applyFont="1" applyFill="1" applyBorder="1" applyAlignment="1" applyProtection="1">
      <alignment/>
      <protection locked="0"/>
    </xf>
    <xf numFmtId="1" fontId="55" fillId="0" borderId="10" xfId="0" applyNumberFormat="1" applyFont="1" applyFill="1" applyBorder="1" applyAlignment="1" applyProtection="1">
      <alignment/>
      <protection/>
    </xf>
    <xf numFmtId="1" fontId="55" fillId="0" borderId="10" xfId="0" applyNumberFormat="1" applyFont="1" applyFill="1" applyBorder="1" applyAlignment="1">
      <alignment/>
    </xf>
    <xf numFmtId="3" fontId="55" fillId="0" borderId="10" xfId="0" applyNumberFormat="1" applyFont="1" applyFill="1" applyBorder="1" applyAlignment="1" applyProtection="1">
      <alignment/>
      <protection/>
    </xf>
    <xf numFmtId="0" fontId="56" fillId="0" borderId="10" xfId="0" applyNumberFormat="1" applyFont="1" applyFill="1" applyBorder="1" applyAlignment="1" applyProtection="1">
      <alignment/>
      <protection/>
    </xf>
    <xf numFmtId="0" fontId="55" fillId="0" borderId="10" xfId="0" applyNumberFormat="1" applyFont="1" applyFill="1" applyBorder="1" applyAlignment="1" applyProtection="1">
      <alignment horizontal="center" wrapText="1"/>
      <protection/>
    </xf>
    <xf numFmtId="3" fontId="5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 applyProtection="1">
      <alignment wrapText="1"/>
      <protection/>
    </xf>
    <xf numFmtId="1" fontId="8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 applyProtection="1">
      <alignment/>
      <protection/>
    </xf>
    <xf numFmtId="3" fontId="11" fillId="0" borderId="10" xfId="0" applyNumberFormat="1" applyFont="1" applyFill="1" applyBorder="1" applyAlignment="1" applyProtection="1">
      <alignment wrapText="1"/>
      <protection locked="0"/>
    </xf>
    <xf numFmtId="3" fontId="11" fillId="0" borderId="10" xfId="0" applyNumberFormat="1" applyFont="1" applyFill="1" applyBorder="1" applyAlignment="1" applyProtection="1">
      <alignment/>
      <protection locked="0"/>
    </xf>
    <xf numFmtId="3" fontId="1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D74" sqref="D74"/>
    </sheetView>
  </sheetViews>
  <sheetFormatPr defaultColWidth="9.125" defaultRowHeight="12.75"/>
  <cols>
    <col min="1" max="1" width="43.375" style="1" customWidth="1"/>
    <col min="2" max="2" width="12.50390625" style="1" bestFit="1" customWidth="1"/>
    <col min="3" max="3" width="12.375" style="1" customWidth="1"/>
    <col min="4" max="4" width="11.00390625" style="1" customWidth="1"/>
    <col min="5" max="5" width="10.50390625" style="1" customWidth="1"/>
    <col min="6" max="6" width="8.625" style="1" customWidth="1"/>
    <col min="7" max="7" width="10.50390625" style="1" customWidth="1"/>
    <col min="8" max="8" width="9.125" style="1" customWidth="1"/>
    <col min="9" max="9" width="14.625" style="1" customWidth="1"/>
    <col min="10" max="16384" width="9.125" style="1" customWidth="1"/>
  </cols>
  <sheetData>
    <row r="1" ht="6" customHeight="1"/>
    <row r="2" spans="1:6" ht="15.75">
      <c r="A2" s="72" t="s">
        <v>0</v>
      </c>
      <c r="B2" s="72"/>
      <c r="C2" s="72"/>
      <c r="D2" s="72"/>
      <c r="E2" s="72"/>
      <c r="F2" s="72"/>
    </row>
    <row r="3" spans="1:6" ht="15.75">
      <c r="A3" s="73" t="s">
        <v>59</v>
      </c>
      <c r="B3" s="73"/>
      <c r="C3" s="73"/>
      <c r="D3" s="73"/>
      <c r="E3" s="73"/>
      <c r="F3" s="73"/>
    </row>
    <row r="4" spans="1:7" ht="15">
      <c r="A4" s="5"/>
      <c r="B4" s="5"/>
      <c r="C4" s="2"/>
      <c r="D4" s="2"/>
      <c r="F4" s="6"/>
      <c r="G4" s="6"/>
    </row>
    <row r="5" spans="1:7" ht="38.25" customHeight="1">
      <c r="A5" s="12"/>
      <c r="B5" s="13" t="s">
        <v>57</v>
      </c>
      <c r="C5" s="13" t="s">
        <v>60</v>
      </c>
      <c r="D5" s="13" t="s">
        <v>61</v>
      </c>
      <c r="E5" s="14" t="s">
        <v>54</v>
      </c>
      <c r="F5" s="14" t="s">
        <v>58</v>
      </c>
      <c r="G5" s="21"/>
    </row>
    <row r="6" spans="1:7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21"/>
    </row>
    <row r="7" spans="1:9" s="48" customFormat="1" ht="36.75" customHeight="1">
      <c r="A7" s="62" t="s">
        <v>53</v>
      </c>
      <c r="B7" s="60">
        <f>SUM(B8:B21)</f>
        <v>244674.5</v>
      </c>
      <c r="C7" s="60">
        <f>SUM(C8:C21)</f>
        <v>104120.5</v>
      </c>
      <c r="D7" s="60">
        <f>SUM(D8:D21)</f>
        <v>130592.3</v>
      </c>
      <c r="E7" s="58">
        <f>D7/C7*100</f>
        <v>125.42419600366883</v>
      </c>
      <c r="F7" s="59">
        <f>D7/B7*100</f>
        <v>53.37389061794343</v>
      </c>
      <c r="G7" s="22"/>
      <c r="H7" s="49"/>
      <c r="I7" s="49"/>
    </row>
    <row r="8" spans="1:8" ht="20.25" customHeight="1">
      <c r="A8" s="7" t="s">
        <v>1</v>
      </c>
      <c r="B8" s="8">
        <v>172313</v>
      </c>
      <c r="C8" s="45">
        <v>59163</v>
      </c>
      <c r="D8" s="45">
        <v>93427</v>
      </c>
      <c r="E8" s="9">
        <f aca="true" t="shared" si="0" ref="E8:E13">D8/C8*100</f>
        <v>157.91457498774574</v>
      </c>
      <c r="F8" s="30">
        <f aca="true" t="shared" si="1" ref="F8:F19">D8/B8*100</f>
        <v>54.21935663588934</v>
      </c>
      <c r="G8" s="22"/>
      <c r="H8" s="4"/>
    </row>
    <row r="9" spans="1:8" ht="15.75">
      <c r="A9" s="7" t="s">
        <v>49</v>
      </c>
      <c r="B9" s="8">
        <v>18327</v>
      </c>
      <c r="C9" s="45">
        <v>3657</v>
      </c>
      <c r="D9" s="45">
        <v>9366</v>
      </c>
      <c r="E9" s="9">
        <f t="shared" si="0"/>
        <v>256.11156685808044</v>
      </c>
      <c r="F9" s="30">
        <f t="shared" si="1"/>
        <v>51.104927156654114</v>
      </c>
      <c r="G9" s="22"/>
      <c r="H9" s="4"/>
    </row>
    <row r="10" spans="1:8" ht="30" customHeight="1">
      <c r="A10" s="10" t="s">
        <v>50</v>
      </c>
      <c r="B10" s="46">
        <v>697</v>
      </c>
      <c r="C10" s="44">
        <v>247</v>
      </c>
      <c r="D10" s="44">
        <v>331</v>
      </c>
      <c r="E10" s="9">
        <f t="shared" si="0"/>
        <v>134.0080971659919</v>
      </c>
      <c r="F10" s="30">
        <f t="shared" si="1"/>
        <v>47.48923959827834</v>
      </c>
      <c r="G10" s="22"/>
      <c r="H10" s="4"/>
    </row>
    <row r="11" spans="1:8" ht="15.75">
      <c r="A11" s="10" t="s">
        <v>2</v>
      </c>
      <c r="B11" s="8">
        <v>7218</v>
      </c>
      <c r="C11" s="8">
        <v>2940</v>
      </c>
      <c r="D11" s="8">
        <v>3284</v>
      </c>
      <c r="E11" s="9">
        <f t="shared" si="0"/>
        <v>111.70068027210884</v>
      </c>
      <c r="F11" s="30">
        <f t="shared" si="1"/>
        <v>45.49736769188141</v>
      </c>
      <c r="G11" s="22"/>
      <c r="H11" s="4"/>
    </row>
    <row r="12" spans="1:8" ht="15.75">
      <c r="A12" s="10" t="s">
        <v>3</v>
      </c>
      <c r="B12" s="8">
        <v>10466</v>
      </c>
      <c r="C12" s="8">
        <v>4187</v>
      </c>
      <c r="D12" s="8">
        <v>3664.7</v>
      </c>
      <c r="E12" s="9">
        <f t="shared" si="0"/>
        <v>87.52567470742775</v>
      </c>
      <c r="F12" s="30">
        <f t="shared" si="1"/>
        <v>35.01528759793617</v>
      </c>
      <c r="G12" s="22"/>
      <c r="H12" s="4"/>
    </row>
    <row r="13" spans="1:8" ht="15.75">
      <c r="A13" s="7" t="s">
        <v>4</v>
      </c>
      <c r="B13" s="8">
        <v>525</v>
      </c>
      <c r="C13" s="8">
        <v>317</v>
      </c>
      <c r="D13" s="8">
        <v>34</v>
      </c>
      <c r="E13" s="9">
        <f t="shared" si="0"/>
        <v>10.725552050473187</v>
      </c>
      <c r="F13" s="30">
        <f t="shared" si="1"/>
        <v>6.476190476190475</v>
      </c>
      <c r="G13" s="22"/>
      <c r="H13" s="4"/>
    </row>
    <row r="14" spans="1:8" ht="32.25">
      <c r="A14" s="10" t="s">
        <v>48</v>
      </c>
      <c r="B14" s="46">
        <v>0</v>
      </c>
      <c r="C14" s="47">
        <v>0</v>
      </c>
      <c r="D14" s="47">
        <v>0</v>
      </c>
      <c r="E14" s="9">
        <v>0</v>
      </c>
      <c r="F14" s="30">
        <v>0</v>
      </c>
      <c r="G14" s="22"/>
      <c r="H14" s="4"/>
    </row>
    <row r="15" spans="1:8" ht="45" customHeight="1">
      <c r="A15" s="11" t="s">
        <v>5</v>
      </c>
      <c r="B15" s="46">
        <v>14275</v>
      </c>
      <c r="C15" s="8">
        <v>7661</v>
      </c>
      <c r="D15" s="8">
        <v>4288</v>
      </c>
      <c r="E15" s="9">
        <f>D15/C15*100</f>
        <v>55.97180524735674</v>
      </c>
      <c r="F15" s="30">
        <f t="shared" si="1"/>
        <v>30.038528896672506</v>
      </c>
      <c r="G15" s="3"/>
      <c r="H15" s="4"/>
    </row>
    <row r="16" spans="1:8" ht="30" customHeight="1">
      <c r="A16" s="11" t="s">
        <v>6</v>
      </c>
      <c r="B16" s="46">
        <v>2998</v>
      </c>
      <c r="C16" s="54">
        <v>4584</v>
      </c>
      <c r="D16" s="54">
        <v>7234</v>
      </c>
      <c r="E16" s="9">
        <f>D16/C16*100</f>
        <v>157.80977312390925</v>
      </c>
      <c r="F16" s="30">
        <f t="shared" si="1"/>
        <v>241.29419613075385</v>
      </c>
      <c r="G16" s="3"/>
      <c r="H16" s="4"/>
    </row>
    <row r="17" spans="1:8" ht="29.25" customHeight="1">
      <c r="A17" s="11" t="s">
        <v>7</v>
      </c>
      <c r="B17" s="46">
        <v>16794.5</v>
      </c>
      <c r="C17" s="16">
        <v>20127</v>
      </c>
      <c r="D17" s="16">
        <v>7979.6</v>
      </c>
      <c r="E17" s="9">
        <f>D17/C17*100</f>
        <v>39.64624633576788</v>
      </c>
      <c r="F17" s="30">
        <f t="shared" si="1"/>
        <v>47.51317395575933</v>
      </c>
      <c r="G17" s="3"/>
      <c r="H17" s="4"/>
    </row>
    <row r="18" spans="1:8" ht="32.25">
      <c r="A18" s="11" t="s">
        <v>8</v>
      </c>
      <c r="B18" s="46">
        <v>0</v>
      </c>
      <c r="C18" s="16">
        <v>0</v>
      </c>
      <c r="D18" s="16">
        <v>4</v>
      </c>
      <c r="E18" s="9">
        <v>0</v>
      </c>
      <c r="F18" s="30">
        <v>0</v>
      </c>
      <c r="G18" s="3"/>
      <c r="H18" s="4"/>
    </row>
    <row r="19" spans="1:8" ht="17.25" customHeight="1">
      <c r="A19" s="10" t="s">
        <v>9</v>
      </c>
      <c r="B19" s="50">
        <v>1061</v>
      </c>
      <c r="C19" s="8">
        <v>1237.5</v>
      </c>
      <c r="D19" s="8">
        <v>980</v>
      </c>
      <c r="E19" s="9">
        <f>D19/C19*100</f>
        <v>79.1919191919192</v>
      </c>
      <c r="F19" s="30">
        <f t="shared" si="1"/>
        <v>92.36569274269557</v>
      </c>
      <c r="G19" s="3"/>
      <c r="H19" s="4"/>
    </row>
    <row r="20" spans="1:8" ht="15.75">
      <c r="A20" s="7" t="s">
        <v>10</v>
      </c>
      <c r="B20" s="50">
        <v>0</v>
      </c>
      <c r="C20" s="55">
        <v>0</v>
      </c>
      <c r="D20" s="55">
        <v>0</v>
      </c>
      <c r="E20" s="9"/>
      <c r="F20" s="30"/>
      <c r="G20" s="3"/>
      <c r="H20" s="4"/>
    </row>
    <row r="21" spans="1:8" ht="18" customHeight="1">
      <c r="A21" s="7" t="s">
        <v>42</v>
      </c>
      <c r="B21" s="50">
        <v>0</v>
      </c>
      <c r="C21" s="55">
        <v>0</v>
      </c>
      <c r="D21" s="55">
        <v>0</v>
      </c>
      <c r="E21" s="9"/>
      <c r="F21" s="30"/>
      <c r="G21" s="3"/>
      <c r="H21" s="4"/>
    </row>
    <row r="22" spans="1:7" ht="17.25" customHeight="1">
      <c r="A22" s="56" t="s">
        <v>13</v>
      </c>
      <c r="B22" s="60">
        <f>SUM(B23:B30)</f>
        <v>870335</v>
      </c>
      <c r="C22" s="60">
        <f>SUM(C23:C30)</f>
        <v>304353</v>
      </c>
      <c r="D22" s="60">
        <f>SUM(D23:D30)</f>
        <v>349241</v>
      </c>
      <c r="E22" s="58">
        <f aca="true" t="shared" si="2" ref="E22:E31">D22/C22*100</f>
        <v>114.74866355843378</v>
      </c>
      <c r="F22" s="59">
        <f aca="true" t="shared" si="3" ref="F22:F31">D22/B22*100</f>
        <v>40.12719240292531</v>
      </c>
      <c r="G22" s="22"/>
    </row>
    <row r="23" spans="1:9" ht="15.75" customHeight="1">
      <c r="A23" s="51" t="s">
        <v>14</v>
      </c>
      <c r="B23" s="44">
        <v>378759</v>
      </c>
      <c r="C23" s="44">
        <v>176340</v>
      </c>
      <c r="D23" s="44">
        <v>185602</v>
      </c>
      <c r="E23" s="9">
        <f t="shared" si="2"/>
        <v>105.25235340818872</v>
      </c>
      <c r="F23" s="42">
        <f t="shared" si="3"/>
        <v>49.002663963100545</v>
      </c>
      <c r="G23" s="22"/>
      <c r="H23" s="6"/>
      <c r="I23" s="17"/>
    </row>
    <row r="24" spans="1:9" ht="17.25" customHeight="1">
      <c r="A24" s="26" t="s">
        <v>15</v>
      </c>
      <c r="B24" s="16">
        <v>465884</v>
      </c>
      <c r="C24" s="8">
        <v>112604</v>
      </c>
      <c r="D24" s="8">
        <v>144635</v>
      </c>
      <c r="E24" s="9">
        <f t="shared" si="2"/>
        <v>128.44570352740578</v>
      </c>
      <c r="F24" s="42">
        <f t="shared" si="3"/>
        <v>31.04528165809515</v>
      </c>
      <c r="G24" s="22"/>
      <c r="H24" s="6"/>
      <c r="I24" s="18"/>
    </row>
    <row r="25" spans="1:9" ht="15.75">
      <c r="A25" s="25" t="s">
        <v>16</v>
      </c>
      <c r="B25" s="47">
        <v>9162</v>
      </c>
      <c r="C25" s="8">
        <v>3938</v>
      </c>
      <c r="D25" s="8">
        <v>4583</v>
      </c>
      <c r="E25" s="9">
        <f t="shared" si="2"/>
        <v>116.3788725241239</v>
      </c>
      <c r="F25" s="42">
        <f t="shared" si="3"/>
        <v>50.02182929491378</v>
      </c>
      <c r="G25" s="22"/>
      <c r="H25" s="6"/>
      <c r="I25" s="18"/>
    </row>
    <row r="26" spans="1:9" ht="16.5" customHeight="1">
      <c r="A26" s="27" t="s">
        <v>17</v>
      </c>
      <c r="B26" s="47">
        <v>4646</v>
      </c>
      <c r="C26" s="8">
        <v>7581</v>
      </c>
      <c r="D26" s="8">
        <v>2593</v>
      </c>
      <c r="E26" s="9">
        <f t="shared" si="2"/>
        <v>34.203930879831155</v>
      </c>
      <c r="F26" s="42">
        <f t="shared" si="3"/>
        <v>55.811450710288426</v>
      </c>
      <c r="G26" s="22"/>
      <c r="H26" s="6"/>
      <c r="I26" s="19"/>
    </row>
    <row r="27" spans="1:7" ht="15.75">
      <c r="A27" s="28" t="s">
        <v>18</v>
      </c>
      <c r="B27" s="44"/>
      <c r="C27" s="8"/>
      <c r="D27" s="8"/>
      <c r="E27" s="9"/>
      <c r="F27" s="42"/>
      <c r="G27" s="22"/>
    </row>
    <row r="28" spans="1:7" ht="18" customHeight="1">
      <c r="A28" s="29" t="s">
        <v>19</v>
      </c>
      <c r="B28" s="41">
        <v>1800</v>
      </c>
      <c r="C28" s="16">
        <v>2840</v>
      </c>
      <c r="D28" s="16">
        <v>1300</v>
      </c>
      <c r="E28" s="42">
        <f t="shared" si="2"/>
        <v>45.774647887323944</v>
      </c>
      <c r="F28" s="42">
        <f t="shared" si="3"/>
        <v>72.22222222222221</v>
      </c>
      <c r="G28" s="22"/>
    </row>
    <row r="29" spans="1:7" ht="51" customHeight="1">
      <c r="A29" s="10" t="s">
        <v>11</v>
      </c>
      <c r="B29" s="45">
        <v>13776</v>
      </c>
      <c r="C29" s="8">
        <v>4601</v>
      </c>
      <c r="D29" s="8">
        <v>12962</v>
      </c>
      <c r="E29" s="42">
        <f t="shared" si="2"/>
        <v>281.72136492066943</v>
      </c>
      <c r="F29" s="42">
        <f t="shared" si="3"/>
        <v>94.09117305458768</v>
      </c>
      <c r="G29" s="22"/>
    </row>
    <row r="30" spans="1:7" ht="32.25">
      <c r="A30" s="10" t="s">
        <v>12</v>
      </c>
      <c r="B30" s="45">
        <v>-3692</v>
      </c>
      <c r="C30" s="8">
        <v>-3551</v>
      </c>
      <c r="D30" s="8">
        <v>-2434</v>
      </c>
      <c r="E30" s="42">
        <f t="shared" si="2"/>
        <v>68.54407209236835</v>
      </c>
      <c r="F30" s="42">
        <f t="shared" si="3"/>
        <v>65.92632719393283</v>
      </c>
      <c r="G30" s="22"/>
    </row>
    <row r="31" spans="1:7" ht="15.75">
      <c r="A31" s="56" t="s">
        <v>20</v>
      </c>
      <c r="B31" s="57">
        <f>B7+B22</f>
        <v>1115009.5</v>
      </c>
      <c r="C31" s="57">
        <f>C7+C22</f>
        <v>408473.5</v>
      </c>
      <c r="D31" s="57">
        <f>D7+D22</f>
        <v>479833.3</v>
      </c>
      <c r="E31" s="59">
        <f t="shared" si="2"/>
        <v>117.46987258659374</v>
      </c>
      <c r="F31" s="59">
        <f t="shared" si="3"/>
        <v>43.034010024129834</v>
      </c>
      <c r="G31" s="22"/>
    </row>
    <row r="32" spans="1:7" ht="13.5" customHeight="1">
      <c r="A32" s="7"/>
      <c r="B32" s="43"/>
      <c r="C32" s="48"/>
      <c r="D32" s="43"/>
      <c r="E32" s="35"/>
      <c r="F32" s="42"/>
      <c r="G32" s="22"/>
    </row>
    <row r="33" spans="1:7" ht="15.75" hidden="1">
      <c r="A33" s="7"/>
      <c r="B33" s="43"/>
      <c r="C33" s="66"/>
      <c r="D33" s="43"/>
      <c r="E33" s="35"/>
      <c r="F33" s="42"/>
      <c r="G33" s="22"/>
    </row>
    <row r="34" spans="1:7" ht="15.75">
      <c r="A34" s="56" t="s">
        <v>21</v>
      </c>
      <c r="B34" s="7"/>
      <c r="C34" s="67"/>
      <c r="D34" s="64"/>
      <c r="E34" s="8"/>
      <c r="F34" s="41"/>
      <c r="G34" s="3"/>
    </row>
    <row r="35" spans="1:7" ht="15.75">
      <c r="A35" s="7" t="s">
        <v>22</v>
      </c>
      <c r="B35" s="8">
        <v>73866</v>
      </c>
      <c r="C35" s="8">
        <v>33454.4</v>
      </c>
      <c r="D35" s="8">
        <v>33965</v>
      </c>
      <c r="E35" s="8">
        <f>D35/C35*100</f>
        <v>101.5262566358984</v>
      </c>
      <c r="F35" s="41">
        <f aca="true" t="shared" si="4" ref="F35:F45">D35/B35*100</f>
        <v>45.9819131941624</v>
      </c>
      <c r="G35" s="3"/>
    </row>
    <row r="36" spans="1:7" ht="17.25" customHeight="1">
      <c r="A36" s="36" t="s">
        <v>23</v>
      </c>
      <c r="B36" s="52">
        <v>2045</v>
      </c>
      <c r="C36" s="52">
        <v>23020</v>
      </c>
      <c r="D36" s="52">
        <v>969</v>
      </c>
      <c r="E36" s="8">
        <f>D36/C36*100</f>
        <v>4.209383145091225</v>
      </c>
      <c r="F36" s="53">
        <f t="shared" si="4"/>
        <v>47.3838630806846</v>
      </c>
      <c r="G36" s="23"/>
    </row>
    <row r="37" spans="1:7" ht="15" hidden="1">
      <c r="A37" s="36" t="s">
        <v>24</v>
      </c>
      <c r="B37" s="52"/>
      <c r="C37" s="52"/>
      <c r="D37" s="52"/>
      <c r="E37" s="52"/>
      <c r="F37" s="53" t="e">
        <f t="shared" si="4"/>
        <v>#DIV/0!</v>
      </c>
      <c r="G37" s="23"/>
    </row>
    <row r="38" spans="1:7" ht="15.75">
      <c r="A38" s="7" t="s">
        <v>41</v>
      </c>
      <c r="B38" s="8">
        <v>2429</v>
      </c>
      <c r="C38" s="8">
        <v>1300.4</v>
      </c>
      <c r="D38" s="8">
        <v>1215</v>
      </c>
      <c r="E38" s="8">
        <f>D38/C38*100</f>
        <v>93.43278991079667</v>
      </c>
      <c r="F38" s="41">
        <f t="shared" si="4"/>
        <v>50.020584602717165</v>
      </c>
      <c r="G38" s="23"/>
    </row>
    <row r="39" spans="1:7" ht="32.25">
      <c r="A39" s="10" t="s">
        <v>25</v>
      </c>
      <c r="B39" s="46">
        <v>4819</v>
      </c>
      <c r="C39" s="8">
        <v>1677</v>
      </c>
      <c r="D39" s="8">
        <v>2171</v>
      </c>
      <c r="E39" s="8">
        <f>D39/C39*100</f>
        <v>129.45736434108528</v>
      </c>
      <c r="F39" s="41">
        <f t="shared" si="4"/>
        <v>45.05084042332434</v>
      </c>
      <c r="G39" s="22"/>
    </row>
    <row r="40" spans="1:7" ht="21" customHeight="1" hidden="1">
      <c r="A40" s="36" t="s">
        <v>23</v>
      </c>
      <c r="B40" s="52"/>
      <c r="C40" s="52"/>
      <c r="D40" s="52"/>
      <c r="E40" s="52"/>
      <c r="F40" s="53"/>
      <c r="G40" s="23"/>
    </row>
    <row r="41" spans="1:7" ht="15" hidden="1">
      <c r="A41" s="36" t="s">
        <v>24</v>
      </c>
      <c r="B41" s="52"/>
      <c r="C41" s="52"/>
      <c r="D41" s="52"/>
      <c r="E41" s="52"/>
      <c r="F41" s="53"/>
      <c r="G41" s="23"/>
    </row>
    <row r="42" spans="1:7" ht="15.75">
      <c r="A42" s="7" t="s">
        <v>26</v>
      </c>
      <c r="B42" s="8">
        <v>51682</v>
      </c>
      <c r="C42" s="8">
        <v>12677.3</v>
      </c>
      <c r="D42" s="8">
        <v>13868</v>
      </c>
      <c r="E42" s="8">
        <f>D42/C42*100</f>
        <v>109.39237850330908</v>
      </c>
      <c r="F42" s="41">
        <f t="shared" si="4"/>
        <v>26.833326883634534</v>
      </c>
      <c r="G42" s="22"/>
    </row>
    <row r="43" spans="1:7" ht="21" customHeight="1" hidden="1">
      <c r="A43" s="36" t="s">
        <v>23</v>
      </c>
      <c r="B43" s="52"/>
      <c r="C43" s="52"/>
      <c r="D43" s="52"/>
      <c r="E43" s="52"/>
      <c r="F43" s="53"/>
      <c r="G43" s="23"/>
    </row>
    <row r="44" spans="1:7" ht="42" hidden="1">
      <c r="A44" s="31" t="s">
        <v>27</v>
      </c>
      <c r="B44" s="52"/>
      <c r="C44" s="52"/>
      <c r="D44" s="52"/>
      <c r="E44" s="52"/>
      <c r="F44" s="53"/>
      <c r="G44" s="23"/>
    </row>
    <row r="45" spans="1:7" ht="15.75">
      <c r="A45" s="7" t="s">
        <v>28</v>
      </c>
      <c r="B45" s="45">
        <v>299204</v>
      </c>
      <c r="C45" s="8">
        <v>23099</v>
      </c>
      <c r="D45" s="8">
        <v>45997</v>
      </c>
      <c r="E45" s="8">
        <f>D45/C45*100</f>
        <v>199.12983246027966</v>
      </c>
      <c r="F45" s="41">
        <f t="shared" si="4"/>
        <v>15.373123353965855</v>
      </c>
      <c r="G45" s="22"/>
    </row>
    <row r="46" spans="1:7" ht="15" customHeight="1" hidden="1">
      <c r="A46" s="36" t="s">
        <v>23</v>
      </c>
      <c r="B46" s="52"/>
      <c r="C46" s="52"/>
      <c r="D46" s="52"/>
      <c r="E46" s="52"/>
      <c r="F46" s="53"/>
      <c r="G46" s="23"/>
    </row>
    <row r="47" spans="1:7" ht="44.25" customHeight="1" hidden="1">
      <c r="A47" s="31" t="s">
        <v>29</v>
      </c>
      <c r="B47" s="65"/>
      <c r="C47" s="52"/>
      <c r="D47" s="52"/>
      <c r="E47" s="52"/>
      <c r="F47" s="53"/>
      <c r="G47" s="23"/>
    </row>
    <row r="48" spans="1:7" ht="24.75" customHeight="1" hidden="1">
      <c r="A48" s="11" t="s">
        <v>30</v>
      </c>
      <c r="B48" s="11"/>
      <c r="C48" s="8"/>
      <c r="D48" s="8"/>
      <c r="E48" s="52">
        <v>0</v>
      </c>
      <c r="F48" s="53" t="e">
        <f>D48/B48*100</f>
        <v>#DIV/0!</v>
      </c>
      <c r="G48" s="22"/>
    </row>
    <row r="49" spans="1:7" ht="0.75" customHeight="1" hidden="1">
      <c r="A49" s="36" t="s">
        <v>43</v>
      </c>
      <c r="B49" s="31"/>
      <c r="C49" s="52"/>
      <c r="D49" s="52"/>
      <c r="E49" s="52">
        <v>0</v>
      </c>
      <c r="F49" s="53">
        <v>0</v>
      </c>
      <c r="G49" s="23"/>
    </row>
    <row r="50" spans="1:7" ht="15.75">
      <c r="A50" s="7" t="s">
        <v>31</v>
      </c>
      <c r="B50" s="8">
        <v>558817</v>
      </c>
      <c r="C50" s="8">
        <v>273658.3</v>
      </c>
      <c r="D50" s="8">
        <v>299466</v>
      </c>
      <c r="E50" s="8">
        <f>D50/C50*100</f>
        <v>109.43062936516085</v>
      </c>
      <c r="F50" s="41">
        <f>D50/B50*100</f>
        <v>53.58927877999417</v>
      </c>
      <c r="G50" s="22"/>
    </row>
    <row r="51" spans="1:7" ht="15.75" hidden="1">
      <c r="A51" s="36" t="s">
        <v>32</v>
      </c>
      <c r="B51" s="64"/>
      <c r="C51" s="8"/>
      <c r="D51" s="8"/>
      <c r="E51" s="8"/>
      <c r="F51" s="41"/>
      <c r="G51" s="23"/>
    </row>
    <row r="52" spans="1:7" ht="17.25" customHeight="1" hidden="1">
      <c r="A52" s="36" t="s">
        <v>33</v>
      </c>
      <c r="B52" s="52"/>
      <c r="C52" s="52"/>
      <c r="D52" s="52"/>
      <c r="E52" s="52"/>
      <c r="F52" s="53"/>
      <c r="G52" s="24"/>
    </row>
    <row r="53" spans="1:7" ht="15" hidden="1">
      <c r="A53" s="36" t="s">
        <v>24</v>
      </c>
      <c r="B53" s="52"/>
      <c r="C53" s="52"/>
      <c r="D53" s="52"/>
      <c r="E53" s="52"/>
      <c r="F53" s="53"/>
      <c r="G53" s="24"/>
    </row>
    <row r="54" spans="1:7" ht="15.75">
      <c r="A54" s="10" t="s">
        <v>47</v>
      </c>
      <c r="B54" s="46">
        <v>72647</v>
      </c>
      <c r="C54" s="8">
        <v>34812</v>
      </c>
      <c r="D54" s="8">
        <v>36943</v>
      </c>
      <c r="E54" s="8">
        <f>D54/C54*100</f>
        <v>106.12145237274504</v>
      </c>
      <c r="F54" s="41">
        <f>D54/B54*100</f>
        <v>50.85275372692609</v>
      </c>
      <c r="G54" s="3"/>
    </row>
    <row r="55" spans="1:7" ht="20.25" customHeight="1" hidden="1">
      <c r="A55" s="37" t="s">
        <v>34</v>
      </c>
      <c r="B55" s="53"/>
      <c r="C55" s="52"/>
      <c r="D55" s="52"/>
      <c r="E55" s="52"/>
      <c r="F55" s="53"/>
      <c r="G55" s="23"/>
    </row>
    <row r="56" spans="1:7" ht="15" customHeight="1" hidden="1">
      <c r="A56" s="36" t="s">
        <v>24</v>
      </c>
      <c r="B56" s="52">
        <v>0</v>
      </c>
      <c r="C56" s="52">
        <v>0</v>
      </c>
      <c r="D56" s="52">
        <v>0</v>
      </c>
      <c r="E56" s="52">
        <v>0</v>
      </c>
      <c r="F56" s="53">
        <v>0</v>
      </c>
      <c r="G56" s="23"/>
    </row>
    <row r="57" spans="1:7" ht="19.5" customHeight="1" hidden="1">
      <c r="A57" s="7" t="s">
        <v>46</v>
      </c>
      <c r="B57" s="8"/>
      <c r="C57" s="8"/>
      <c r="D57" s="8"/>
      <c r="E57" s="8">
        <v>0</v>
      </c>
      <c r="F57" s="41">
        <v>0</v>
      </c>
      <c r="G57" s="3"/>
    </row>
    <row r="58" spans="1:7" ht="23.25" customHeight="1" hidden="1">
      <c r="A58" s="37" t="s">
        <v>35</v>
      </c>
      <c r="B58" s="53"/>
      <c r="C58" s="52"/>
      <c r="D58" s="52"/>
      <c r="E58" s="52" t="e">
        <f>D58/C58*100</f>
        <v>#DIV/0!</v>
      </c>
      <c r="F58" s="53" t="e">
        <f aca="true" t="shared" si="5" ref="F58:F68">D58/B58*100</f>
        <v>#DIV/0!</v>
      </c>
      <c r="G58" s="23"/>
    </row>
    <row r="59" spans="1:7" ht="24.75" customHeight="1" hidden="1">
      <c r="A59" s="36" t="s">
        <v>24</v>
      </c>
      <c r="B59" s="52"/>
      <c r="C59" s="52"/>
      <c r="D59" s="52"/>
      <c r="E59" s="52" t="e">
        <f>D59/C59*100</f>
        <v>#DIV/0!</v>
      </c>
      <c r="F59" s="53" t="e">
        <f t="shared" si="5"/>
        <v>#DIV/0!</v>
      </c>
      <c r="G59" s="23"/>
    </row>
    <row r="60" spans="1:7" ht="15.75">
      <c r="A60" s="29" t="s">
        <v>36</v>
      </c>
      <c r="B60" s="41">
        <v>49170</v>
      </c>
      <c r="C60" s="8">
        <v>21264</v>
      </c>
      <c r="D60" s="8">
        <v>18833</v>
      </c>
      <c r="E60" s="8">
        <f>D60/C60*100</f>
        <v>88.56753197893153</v>
      </c>
      <c r="F60" s="41">
        <f t="shared" si="5"/>
        <v>38.30181004677649</v>
      </c>
      <c r="G60" s="3"/>
    </row>
    <row r="61" spans="1:7" ht="15.75">
      <c r="A61" s="29" t="s">
        <v>44</v>
      </c>
      <c r="B61" s="41">
        <v>2032</v>
      </c>
      <c r="C61" s="8">
        <v>332</v>
      </c>
      <c r="D61" s="8">
        <v>397</v>
      </c>
      <c r="E61" s="8">
        <f>D61/C61*100</f>
        <v>119.57831325301204</v>
      </c>
      <c r="F61" s="41">
        <f t="shared" si="5"/>
        <v>19.53740157480315</v>
      </c>
      <c r="G61" s="3"/>
    </row>
    <row r="62" spans="1:7" ht="15.75">
      <c r="A62" s="29" t="s">
        <v>45</v>
      </c>
      <c r="B62" s="41">
        <v>3000</v>
      </c>
      <c r="C62" s="8">
        <v>0</v>
      </c>
      <c r="D62" s="8">
        <v>230</v>
      </c>
      <c r="E62" s="8">
        <v>0</v>
      </c>
      <c r="F62" s="41">
        <f t="shared" si="5"/>
        <v>7.666666666666666</v>
      </c>
      <c r="G62" s="3"/>
    </row>
    <row r="63" spans="1:7" ht="15.75">
      <c r="A63" s="29" t="s">
        <v>37</v>
      </c>
      <c r="B63" s="41">
        <v>52534</v>
      </c>
      <c r="C63" s="8">
        <v>25483</v>
      </c>
      <c r="D63" s="8">
        <v>23798</v>
      </c>
      <c r="E63" s="8">
        <f>D63/C63*100</f>
        <v>93.38774869520857</v>
      </c>
      <c r="F63" s="41">
        <f t="shared" si="5"/>
        <v>45.30018654585602</v>
      </c>
      <c r="G63" s="3"/>
    </row>
    <row r="64" spans="1:7" ht="15.75">
      <c r="A64" s="61" t="s">
        <v>38</v>
      </c>
      <c r="B64" s="68">
        <f>B35+B38+B39+B42+B45+B50+B54+B60+B61+B62+B63</f>
        <v>1170200</v>
      </c>
      <c r="C64" s="68">
        <f>C35+C38+C39+C42+C45+C50+C54+C60+C61+C62+C63</f>
        <v>427757.4</v>
      </c>
      <c r="D64" s="68">
        <f>D35+D38+D39+D42+D45+D50+D54+D60+D61+D62+D63</f>
        <v>476883</v>
      </c>
      <c r="E64" s="60">
        <f>D64/C64*100</f>
        <v>111.48445357111297</v>
      </c>
      <c r="F64" s="63">
        <f t="shared" si="5"/>
        <v>40.75226457015895</v>
      </c>
      <c r="G64" s="3"/>
    </row>
    <row r="65" spans="1:7" ht="31.5">
      <c r="A65" s="40" t="s">
        <v>39</v>
      </c>
      <c r="B65" s="45">
        <f>SUM(B31-B64)</f>
        <v>-55190.5</v>
      </c>
      <c r="C65" s="45">
        <f>SUM(C31-C64)</f>
        <v>-19283.900000000023</v>
      </c>
      <c r="D65" s="45">
        <f>SUM(D31-D64)</f>
        <v>2950.2999999999884</v>
      </c>
      <c r="E65" s="8">
        <f>D65/C65*100</f>
        <v>-15.299291118497734</v>
      </c>
      <c r="F65" s="45">
        <f t="shared" si="5"/>
        <v>-5.345666373741836</v>
      </c>
      <c r="G65" s="3"/>
    </row>
    <row r="66" spans="1:7" ht="18.75" customHeight="1">
      <c r="A66" s="38" t="s">
        <v>40</v>
      </c>
      <c r="B66" s="8">
        <f>SUM(B67:B70)</f>
        <v>55191</v>
      </c>
      <c r="C66" s="8">
        <f>SUM(C67:C70)</f>
        <v>19284</v>
      </c>
      <c r="D66" s="8">
        <f>SUM(D67:D70)</f>
        <v>-2950</v>
      </c>
      <c r="E66" s="8">
        <f>D66/C66*100</f>
        <v>-15.297656087948559</v>
      </c>
      <c r="F66" s="41">
        <f t="shared" si="5"/>
        <v>-5.3450743780688885</v>
      </c>
      <c r="G66" s="3"/>
    </row>
    <row r="67" spans="1:7" ht="27.75" customHeight="1">
      <c r="A67" s="33" t="s">
        <v>55</v>
      </c>
      <c r="B67" s="69">
        <v>35000</v>
      </c>
      <c r="C67" s="70">
        <v>0</v>
      </c>
      <c r="D67" s="70">
        <v>0</v>
      </c>
      <c r="E67" s="52">
        <v>0</v>
      </c>
      <c r="F67" s="41">
        <f t="shared" si="5"/>
        <v>0</v>
      </c>
      <c r="G67" s="3"/>
    </row>
    <row r="68" spans="1:7" ht="28.5" customHeight="1">
      <c r="A68" s="33" t="s">
        <v>56</v>
      </c>
      <c r="B68" s="69">
        <v>-20000</v>
      </c>
      <c r="C68" s="71">
        <v>0</v>
      </c>
      <c r="D68" s="71">
        <v>-20000</v>
      </c>
      <c r="E68" s="52">
        <v>0</v>
      </c>
      <c r="F68" s="41">
        <f t="shared" si="5"/>
        <v>100</v>
      </c>
      <c r="G68" s="3"/>
    </row>
    <row r="69" spans="1:7" ht="17.25" customHeight="1">
      <c r="A69" s="32" t="s">
        <v>51</v>
      </c>
      <c r="B69" s="53">
        <v>40191</v>
      </c>
      <c r="C69" s="52">
        <v>5673</v>
      </c>
      <c r="D69" s="52">
        <v>2434</v>
      </c>
      <c r="E69" s="52">
        <f>D69/C69*100</f>
        <v>42.904988542217524</v>
      </c>
      <c r="F69" s="53">
        <f>D69/B69*100</f>
        <v>6.056082207459382</v>
      </c>
      <c r="G69" s="3"/>
    </row>
    <row r="70" spans="1:7" ht="30" customHeight="1">
      <c r="A70" s="32" t="s">
        <v>52</v>
      </c>
      <c r="B70" s="69">
        <v>0</v>
      </c>
      <c r="C70" s="71">
        <v>13611</v>
      </c>
      <c r="D70" s="71">
        <v>14616</v>
      </c>
      <c r="E70" s="52">
        <f>D70/C70*100</f>
        <v>107.38373374476527</v>
      </c>
      <c r="F70" s="53">
        <v>0</v>
      </c>
      <c r="G70" s="3"/>
    </row>
    <row r="71" spans="1:7" ht="13.5" customHeight="1">
      <c r="A71" s="34"/>
      <c r="B71" s="34"/>
      <c r="C71" s="39"/>
      <c r="D71" s="39"/>
      <c r="E71" s="39"/>
      <c r="F71" s="20"/>
      <c r="G71" s="34"/>
    </row>
    <row r="72" spans="2:4" ht="22.5" customHeight="1">
      <c r="B72" s="20"/>
      <c r="D72" s="4"/>
    </row>
    <row r="73" spans="1:2" ht="35.25" customHeight="1">
      <c r="A73" s="4"/>
      <c r="B73" s="4"/>
    </row>
    <row r="74" spans="1:2" ht="8.25" customHeight="1">
      <c r="A74" s="4"/>
      <c r="B74" s="4"/>
    </row>
    <row r="76" ht="6" customHeight="1"/>
    <row r="77" ht="16.5" customHeight="1"/>
    <row r="78" ht="6.75" customHeight="1"/>
    <row r="80" ht="6.75" customHeight="1"/>
    <row r="82" ht="6" customHeight="1"/>
    <row r="84" ht="7.5" customHeight="1"/>
    <row r="85" ht="26.25" customHeight="1"/>
    <row r="86" ht="8.25" customHeight="1"/>
    <row r="87" ht="26.25" customHeight="1"/>
  </sheetData>
  <sheetProtection selectLockedCells="1" selectUnlockedCells="1"/>
  <mergeCells count="2">
    <mergeCell ref="A2:F2"/>
    <mergeCell ref="A3:F3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Татьяна Валериановна</dc:creator>
  <cp:keywords/>
  <dc:description/>
  <cp:lastModifiedBy>Панова Елена Юрьевна</cp:lastModifiedBy>
  <cp:lastPrinted>2016-07-13T07:41:29Z</cp:lastPrinted>
  <dcterms:created xsi:type="dcterms:W3CDTF">2011-03-15T08:38:51Z</dcterms:created>
  <dcterms:modified xsi:type="dcterms:W3CDTF">2016-08-12T06:21:18Z</dcterms:modified>
  <cp:category/>
  <cp:version/>
  <cp:contentType/>
  <cp:contentStatus/>
</cp:coreProperties>
</file>