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11100" activeTab="0"/>
  </bookViews>
  <sheets>
    <sheet name="район" sheetId="1" r:id="rId1"/>
  </sheets>
  <definedNames>
    <definedName name="_xlnm.Print_Area" localSheetId="0">'район'!$A$2:$F$86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<sst xmlns="http://schemas.openxmlformats.org/spreadsheetml/2006/main" count="68" uniqueCount="62">
  <si>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ИСПОЛНЕНИЕ  РАЙОННОГО  БЮДЖЕТА  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</si>
  <si>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</si>
  <si>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</si>
  <si>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</si>
  <si>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</si>
  <si>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</si>
  <si>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</si>
  <si>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</si>
  <si>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</si>
  <si>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</si>
  <si>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</si>
  <si>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</si>
  <si>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</si>
  <si>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</si>
  <si>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</si>
  <si>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</si>
  <si>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</si>
  <si>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</si>
  <si>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</si>
  <si>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</si>
  <si>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</si>
  <si>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</si>
  <si>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</si>
  <si>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</si>
  <si>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</si>
  <si>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</si>
  <si>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</si>
  <si>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</si>
  <si>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</si>
  <si>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</si>
  <si>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</si>
  <si>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</si>
  <si>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</si>
  <si>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</si>
  <si>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</si>
  <si>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</si>
  <si>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</si>
  <si>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</si>
  <si>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</si>
  <si>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</si>
  <si>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</si>
  <si>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</si>
  <si>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</si>
  <si>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</si>
  <si>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</si>
  <si>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</si>
  <si>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</si>
  <si>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</si>
  <si>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</si>
  <si>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</si>
  <si>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</si>
  <si>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</si>
  <si>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</si>
  <si>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</si>
  <si>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>%  вып. к 2015 г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</si>
  <si>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</si>
  <si>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</si>
  <si>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>План на 2016г.</t>
  </si>
  <si>
    <t>% вып. к плану      2016 г</t>
  </si>
  <si>
    <t xml:space="preserve">на  1 августа 2016 года </t>
  </si>
  <si>
    <t>Исполнено на 1.08.2015 г.</t>
  </si>
  <si>
    <t>Исполнено на 1.08.2016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</si>
</sst>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57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55" fillId="0" borderId="10" xfId="0" applyNumberFormat="1" applyFont="1" applyFill="1" applyBorder="1" applyAlignment="1" applyProtection="1">
      <alignment/>
      <protection/>
    </xf>
    <xf numFmtId="0" fontId="56" fillId="0" borderId="10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 horizontal="center" wrapText="1"/>
      <protection/>
    </xf>
    <xf numFmtId="3" fontId="55" fillId="32" borderId="10" xfId="0" applyNumberFormat="1" applyFont="1" applyFill="1" applyBorder="1" applyAlignment="1" applyProtection="1">
      <alignment/>
      <protection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 applyProtection="1">
      <alignment/>
      <protection locked="0"/>
    </xf>
    <xf numFmtId="3" fontId="2" fillId="32" borderId="10" xfId="0" applyNumberFormat="1" applyFont="1" applyFill="1" applyBorder="1" applyAlignment="1" applyProtection="1">
      <alignment/>
      <protection/>
    </xf>
    <xf numFmtId="3" fontId="2" fillId="32" borderId="10" xfId="0" applyNumberFormat="1" applyFont="1" applyFill="1" applyBorder="1" applyAlignment="1" applyProtection="1">
      <alignment/>
      <protection/>
    </xf>
    <xf numFmtId="3" fontId="55" fillId="32" borderId="10" xfId="0" applyNumberFormat="1" applyFont="1" applyFill="1" applyBorder="1" applyAlignment="1" applyProtection="1">
      <alignment/>
      <protection locked="0"/>
    </xf>
    <xf numFmtId="0" fontId="0" fillId="32" borderId="0" xfId="0" applyFont="1" applyFill="1" applyAlignment="1">
      <alignment/>
    </xf>
    <xf numFmtId="1" fontId="8" fillId="32" borderId="10" xfId="0" applyNumberFormat="1" applyFont="1" applyFill="1" applyBorder="1" applyAlignment="1" applyProtection="1">
      <alignment/>
      <protection locked="0"/>
    </xf>
    <xf numFmtId="3" fontId="0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 applyProtection="1">
      <alignment/>
      <protection/>
    </xf>
    <xf numFmtId="3" fontId="56" fillId="32" borderId="10" xfId="0" applyNumberFormat="1" applyFont="1" applyFill="1" applyBorder="1" applyAlignment="1" applyProtection="1">
      <alignment/>
      <protection/>
    </xf>
    <xf numFmtId="3" fontId="11" fillId="32" borderId="10" xfId="0" applyNumberFormat="1" applyFont="1" applyFill="1" applyBorder="1" applyAlignment="1" applyProtection="1">
      <alignment/>
      <protection locked="0"/>
    </xf>
    <xf numFmtId="3" fontId="1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/>
      <protection locked="0"/>
    </xf>
    <xf numFmtId="3" fontId="0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 applyProtection="1">
      <alignment/>
      <protection locked="0"/>
    </xf>
    <xf numFmtId="1" fontId="55" fillId="32" borderId="10" xfId="0" applyNumberFormat="1" applyFont="1" applyFill="1" applyBorder="1" applyAlignment="1" applyProtection="1">
      <alignment/>
      <protection/>
    </xf>
    <xf numFmtId="1" fontId="55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/>
      <protection/>
    </xf>
    <xf numFmtId="1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/>
      <protection/>
    </xf>
    <xf numFmtId="0" fontId="2" fillId="32" borderId="10" xfId="0" applyNumberFormat="1" applyFont="1" applyFill="1" applyBorder="1" applyAlignment="1" applyProtection="1">
      <alignment/>
      <protection/>
    </xf>
    <xf numFmtId="3" fontId="11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 applyProtection="1">
      <alignment wrapText="1"/>
      <protection/>
    </xf>
    <xf numFmtId="3" fontId="7" fillId="32" borderId="10" xfId="0" applyNumberFormat="1" applyFont="1" applyFill="1" applyBorder="1" applyAlignment="1" applyProtection="1">
      <alignment wrapText="1"/>
      <protection/>
    </xf>
    <xf numFmtId="0" fontId="2" fillId="32" borderId="10" xfId="0" applyNumberFormat="1" applyFont="1" applyFill="1" applyBorder="1" applyAlignment="1" applyProtection="1">
      <alignment wrapText="1"/>
      <protection/>
    </xf>
    <xf numFmtId="0" fontId="7" fillId="32" borderId="10" xfId="0" applyNumberFormat="1" applyFont="1" applyFill="1" applyBorder="1" applyAlignment="1" applyProtection="1">
      <alignment wrapText="1"/>
      <protection/>
    </xf>
    <xf numFmtId="3" fontId="55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 applyProtection="1">
      <alignment wrapText="1"/>
      <protection locked="0"/>
    </xf>
    <xf numFmtId="3" fontId="15" fillId="32" borderId="10" xfId="0" applyNumberFormat="1" applyFont="1" applyFill="1" applyBorder="1" applyAlignment="1">
      <alignment/>
    </xf>
    <xf numFmtId="3" fontId="14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4" sqref="A14:IV14"/>
    </sheetView>
  </sheetViews>
  <sheetFormatPr defaultColWidth="9.125" defaultRowHeight="12.75"/>
  <cols>
    <col min="1" max="1" width="43.375" style="1" customWidth="1"/>
    <col min="2" max="2" width="12.50390625" style="1" bestFit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10.5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76" t="s">
        <v>0</v>
      </c>
      <c r="B2" s="76"/>
      <c r="C2" s="76"/>
      <c r="D2" s="76"/>
      <c r="E2" s="76"/>
      <c r="F2" s="76"/>
    </row>
    <row r="3" spans="1:6" ht="15.75">
      <c r="A3" s="77" t="s">
        <v>59</v>
      </c>
      <c r="B3" s="77"/>
      <c r="C3" s="77"/>
      <c r="D3" s="77"/>
      <c r="E3" s="77"/>
      <c r="F3" s="77"/>
    </row>
    <row r="4" spans="1:7" ht="15">
      <c r="A4" s="5"/>
      <c r="B4" s="5"/>
      <c r="C4" s="2"/>
      <c r="D4" s="2"/>
      <c r="F4" s="6"/>
      <c r="G4" s="6"/>
    </row>
    <row r="5" spans="1:7" ht="38.25" customHeight="1">
      <c r="A5" s="10"/>
      <c r="B5" s="11" t="s">
        <v>57</v>
      </c>
      <c r="C5" s="11" t="s">
        <v>60</v>
      </c>
      <c r="D5" s="11" t="s">
        <v>61</v>
      </c>
      <c r="E5" s="12" t="s">
        <v>54</v>
      </c>
      <c r="F5" s="12" t="s">
        <v>58</v>
      </c>
      <c r="G5" s="18"/>
    </row>
    <row r="6" spans="1:7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8"/>
    </row>
    <row r="7" spans="1:9" s="36" customFormat="1" ht="36.75" customHeight="1">
      <c r="A7" s="41" t="s">
        <v>53</v>
      </c>
      <c r="B7" s="42">
        <f>SUM(B8:B21)</f>
        <v>244674.5</v>
      </c>
      <c r="C7" s="42">
        <f>SUM(C8:C21)</f>
        <v>124141</v>
      </c>
      <c r="D7" s="42">
        <f>SUM(D8:D21)</f>
        <v>161182.40458</v>
      </c>
      <c r="E7" s="58">
        <f>D7/C7*100</f>
        <v>129.83817157909152</v>
      </c>
      <c r="F7" s="59">
        <f>D7/B7*100</f>
        <v>65.8762578773023</v>
      </c>
      <c r="G7" s="19"/>
      <c r="H7" s="37"/>
      <c r="I7" s="37"/>
    </row>
    <row r="8" spans="1:8" ht="20.25" customHeight="1">
      <c r="A8" s="7" t="s">
        <v>1</v>
      </c>
      <c r="B8" s="45">
        <v>172313</v>
      </c>
      <c r="C8" s="43">
        <v>70102</v>
      </c>
      <c r="D8" s="43">
        <v>113416.22132</v>
      </c>
      <c r="E8" s="60">
        <f aca="true" t="shared" si="0" ref="E8:E13">D8/C8*100</f>
        <v>161.7874259222276</v>
      </c>
      <c r="F8" s="71">
        <f aca="true" t="shared" si="1" ref="F8:F19">D8/B8*100</f>
        <v>65.81988667134807</v>
      </c>
      <c r="G8" s="19"/>
      <c r="H8" s="4"/>
    </row>
    <row r="9" spans="1:8" ht="15.75">
      <c r="A9" s="7" t="s">
        <v>49</v>
      </c>
      <c r="B9" s="45">
        <v>18327</v>
      </c>
      <c r="C9" s="43">
        <v>4498</v>
      </c>
      <c r="D9" s="43">
        <v>11215.40381</v>
      </c>
      <c r="E9" s="60">
        <f t="shared" si="0"/>
        <v>249.34201445086703</v>
      </c>
      <c r="F9" s="71">
        <f t="shared" si="1"/>
        <v>61.196070333387894</v>
      </c>
      <c r="G9" s="19"/>
      <c r="H9" s="4"/>
    </row>
    <row r="10" spans="1:8" ht="30" customHeight="1">
      <c r="A10" s="8" t="s">
        <v>50</v>
      </c>
      <c r="B10" s="66">
        <v>697</v>
      </c>
      <c r="C10" s="44">
        <v>269</v>
      </c>
      <c r="D10" s="44">
        <v>331</v>
      </c>
      <c r="E10" s="60">
        <f t="shared" si="0"/>
        <v>123.04832713754648</v>
      </c>
      <c r="F10" s="71">
        <f t="shared" si="1"/>
        <v>47.48923959827834</v>
      </c>
      <c r="G10" s="19"/>
      <c r="H10" s="4"/>
    </row>
    <row r="11" spans="1:8" ht="15.75">
      <c r="A11" s="8" t="s">
        <v>2</v>
      </c>
      <c r="B11" s="45">
        <v>7218</v>
      </c>
      <c r="C11" s="45">
        <v>4382</v>
      </c>
      <c r="D11" s="45">
        <v>4623.82435</v>
      </c>
      <c r="E11" s="60">
        <f t="shared" si="0"/>
        <v>105.51858397991785</v>
      </c>
      <c r="F11" s="71">
        <f t="shared" si="1"/>
        <v>64.05963355500138</v>
      </c>
      <c r="G11" s="19"/>
      <c r="H11" s="4"/>
    </row>
    <row r="12" spans="1:8" ht="15.75">
      <c r="A12" s="8" t="s">
        <v>3</v>
      </c>
      <c r="B12" s="45">
        <v>10466</v>
      </c>
      <c r="C12" s="45">
        <v>5512</v>
      </c>
      <c r="D12" s="45">
        <v>5538.61182</v>
      </c>
      <c r="E12" s="60">
        <f t="shared" si="0"/>
        <v>100.48279789550072</v>
      </c>
      <c r="F12" s="71">
        <f t="shared" si="1"/>
        <v>52.92004414293904</v>
      </c>
      <c r="G12" s="19"/>
      <c r="H12" s="4"/>
    </row>
    <row r="13" spans="1:8" ht="15.75">
      <c r="A13" s="7" t="s">
        <v>4</v>
      </c>
      <c r="B13" s="45">
        <v>525</v>
      </c>
      <c r="C13" s="45">
        <v>362</v>
      </c>
      <c r="D13" s="45">
        <v>34.15</v>
      </c>
      <c r="E13" s="60">
        <f t="shared" si="0"/>
        <v>9.433701657458563</v>
      </c>
      <c r="F13" s="71">
        <f t="shared" si="1"/>
        <v>6.504761904761905</v>
      </c>
      <c r="G13" s="19"/>
      <c r="H13" s="4"/>
    </row>
    <row r="14" spans="1:8" ht="32.25" hidden="1">
      <c r="A14" s="8" t="s">
        <v>48</v>
      </c>
      <c r="B14" s="66">
        <v>0</v>
      </c>
      <c r="C14" s="57">
        <v>0</v>
      </c>
      <c r="D14" s="57">
        <v>0</v>
      </c>
      <c r="E14" s="60">
        <v>0</v>
      </c>
      <c r="F14" s="71">
        <v>0</v>
      </c>
      <c r="G14" s="19"/>
      <c r="H14" s="4"/>
    </row>
    <row r="15" spans="1:8" ht="45" customHeight="1">
      <c r="A15" s="9" t="s">
        <v>5</v>
      </c>
      <c r="B15" s="66">
        <v>14275</v>
      </c>
      <c r="C15" s="45">
        <v>10299</v>
      </c>
      <c r="D15" s="45">
        <v>5312.16373</v>
      </c>
      <c r="E15" s="60">
        <f>D15/C15*100</f>
        <v>51.57941285561706</v>
      </c>
      <c r="F15" s="71">
        <f t="shared" si="1"/>
        <v>37.213055901926445</v>
      </c>
      <c r="G15" s="3"/>
      <c r="H15" s="4"/>
    </row>
    <row r="16" spans="1:8" ht="30" customHeight="1">
      <c r="A16" s="9" t="s">
        <v>6</v>
      </c>
      <c r="B16" s="66">
        <v>2998</v>
      </c>
      <c r="C16" s="74">
        <v>7144</v>
      </c>
      <c r="D16" s="74">
        <v>10627.32235</v>
      </c>
      <c r="E16" s="60">
        <f>D16/C16*100</f>
        <v>148.75871150615902</v>
      </c>
      <c r="F16" s="71">
        <f t="shared" si="1"/>
        <v>354.48039859906606</v>
      </c>
      <c r="G16" s="3"/>
      <c r="H16" s="4"/>
    </row>
    <row r="17" spans="1:8" ht="29.25" customHeight="1">
      <c r="A17" s="9" t="s">
        <v>7</v>
      </c>
      <c r="B17" s="66">
        <v>16794.5</v>
      </c>
      <c r="C17" s="46">
        <v>20462</v>
      </c>
      <c r="D17" s="46">
        <v>8978.54376</v>
      </c>
      <c r="E17" s="60">
        <f>D17/C17*100</f>
        <v>43.87911132831591</v>
      </c>
      <c r="F17" s="71">
        <f t="shared" si="1"/>
        <v>53.46121504063831</v>
      </c>
      <c r="G17" s="3"/>
      <c r="H17" s="4"/>
    </row>
    <row r="18" spans="1:8" ht="32.25">
      <c r="A18" s="9" t="s">
        <v>8</v>
      </c>
      <c r="B18" s="66">
        <v>0</v>
      </c>
      <c r="C18" s="46">
        <v>0</v>
      </c>
      <c r="D18" s="46">
        <v>4</v>
      </c>
      <c r="E18" s="60">
        <v>0</v>
      </c>
      <c r="F18" s="71">
        <v>0</v>
      </c>
      <c r="G18" s="3"/>
      <c r="H18" s="4"/>
    </row>
    <row r="19" spans="1:8" ht="17.25" customHeight="1">
      <c r="A19" s="8" t="s">
        <v>9</v>
      </c>
      <c r="B19" s="75">
        <v>1061</v>
      </c>
      <c r="C19" s="45">
        <v>1111</v>
      </c>
      <c r="D19" s="45">
        <v>1064.40111</v>
      </c>
      <c r="E19" s="60">
        <f>D19/C19*100</f>
        <v>95.8056804680468</v>
      </c>
      <c r="F19" s="71">
        <f t="shared" si="1"/>
        <v>100.32055702167766</v>
      </c>
      <c r="G19" s="3"/>
      <c r="H19" s="4"/>
    </row>
    <row r="20" spans="1:8" ht="15.75">
      <c r="A20" s="7" t="s">
        <v>10</v>
      </c>
      <c r="B20" s="75">
        <v>0</v>
      </c>
      <c r="C20" s="73">
        <v>0</v>
      </c>
      <c r="D20" s="73">
        <v>36.76233</v>
      </c>
      <c r="E20" s="60"/>
      <c r="F20" s="71"/>
      <c r="G20" s="3"/>
      <c r="H20" s="4"/>
    </row>
    <row r="21" spans="1:8" ht="18" customHeight="1">
      <c r="A21" s="7" t="s">
        <v>42</v>
      </c>
      <c r="B21" s="75">
        <v>0</v>
      </c>
      <c r="C21" s="73">
        <v>0</v>
      </c>
      <c r="D21" s="73">
        <v>0</v>
      </c>
      <c r="E21" s="60"/>
      <c r="F21" s="71"/>
      <c r="G21" s="3"/>
      <c r="H21" s="4"/>
    </row>
    <row r="22" spans="1:7" ht="17.25" customHeight="1">
      <c r="A22" s="39" t="s">
        <v>13</v>
      </c>
      <c r="B22" s="42">
        <f>SUM(B23:B30)</f>
        <v>873507.48335</v>
      </c>
      <c r="C22" s="42">
        <f>SUM(C23:C30)</f>
        <v>365010.79000000004</v>
      </c>
      <c r="D22" s="42">
        <f>SUM(D23:D30)</f>
        <v>418310.69608</v>
      </c>
      <c r="E22" s="58">
        <f aca="true" t="shared" si="2" ref="E22:E31">D22/C22*100</f>
        <v>114.60228232705121</v>
      </c>
      <c r="F22" s="59">
        <f aca="true" t="shared" si="3" ref="F22:F31">D22/B22*100</f>
        <v>47.88862191262875</v>
      </c>
      <c r="G22" s="19"/>
    </row>
    <row r="23" spans="1:9" ht="15.75" customHeight="1">
      <c r="A23" s="38" t="s">
        <v>14</v>
      </c>
      <c r="B23" s="44">
        <v>378759.449</v>
      </c>
      <c r="C23" s="44">
        <v>203909</v>
      </c>
      <c r="D23" s="44">
        <v>207374.162</v>
      </c>
      <c r="E23" s="60">
        <f t="shared" si="2"/>
        <v>101.69936687443911</v>
      </c>
      <c r="F23" s="61">
        <f t="shared" si="3"/>
        <v>54.75088807619424</v>
      </c>
      <c r="G23" s="19"/>
      <c r="H23" s="6"/>
      <c r="I23" s="14"/>
    </row>
    <row r="24" spans="1:9" ht="17.25" customHeight="1">
      <c r="A24" s="23" t="s">
        <v>15</v>
      </c>
      <c r="B24" s="46">
        <v>468547.32037</v>
      </c>
      <c r="C24" s="45">
        <v>140154</v>
      </c>
      <c r="D24" s="45">
        <v>190504.8</v>
      </c>
      <c r="E24" s="60">
        <f t="shared" si="2"/>
        <v>135.9253392696605</v>
      </c>
      <c r="F24" s="61">
        <f t="shared" si="3"/>
        <v>40.65860409778102</v>
      </c>
      <c r="G24" s="19"/>
      <c r="H24" s="6"/>
      <c r="I24" s="15"/>
    </row>
    <row r="25" spans="1:9" ht="15.75">
      <c r="A25" s="22" t="s">
        <v>16</v>
      </c>
      <c r="B25" s="57">
        <v>9162</v>
      </c>
      <c r="C25" s="45">
        <v>4594</v>
      </c>
      <c r="D25" s="45">
        <v>5346.5</v>
      </c>
      <c r="E25" s="60">
        <f t="shared" si="2"/>
        <v>116.38006094906399</v>
      </c>
      <c r="F25" s="61">
        <f t="shared" si="3"/>
        <v>58.3551626282471</v>
      </c>
      <c r="G25" s="19"/>
      <c r="H25" s="6"/>
      <c r="I25" s="15"/>
    </row>
    <row r="26" spans="1:9" ht="16.5" customHeight="1">
      <c r="A26" s="24" t="s">
        <v>17</v>
      </c>
      <c r="B26" s="57">
        <v>5154.6062</v>
      </c>
      <c r="C26" s="45">
        <v>12173</v>
      </c>
      <c r="D26" s="45">
        <v>3180.106</v>
      </c>
      <c r="E26" s="60">
        <f t="shared" si="2"/>
        <v>26.124258605109667</v>
      </c>
      <c r="F26" s="61">
        <f t="shared" si="3"/>
        <v>61.69445107174239</v>
      </c>
      <c r="G26" s="19"/>
      <c r="H26" s="6"/>
      <c r="I26" s="16"/>
    </row>
    <row r="27" spans="1:7" ht="15.75">
      <c r="A27" s="25" t="s">
        <v>18</v>
      </c>
      <c r="B27" s="44"/>
      <c r="C27" s="45"/>
      <c r="D27" s="45"/>
      <c r="E27" s="60"/>
      <c r="F27" s="61"/>
      <c r="G27" s="19"/>
    </row>
    <row r="28" spans="1:7" ht="18" customHeight="1">
      <c r="A28" s="26" t="s">
        <v>19</v>
      </c>
      <c r="B28" s="62">
        <v>1800</v>
      </c>
      <c r="C28" s="46">
        <v>3130</v>
      </c>
      <c r="D28" s="46">
        <v>1600</v>
      </c>
      <c r="E28" s="61">
        <f t="shared" si="2"/>
        <v>51.118210862619804</v>
      </c>
      <c r="F28" s="61">
        <f t="shared" si="3"/>
        <v>88.88888888888889</v>
      </c>
      <c r="G28" s="19"/>
    </row>
    <row r="29" spans="1:7" ht="51" customHeight="1">
      <c r="A29" s="8" t="s">
        <v>11</v>
      </c>
      <c r="B29" s="43">
        <v>13776</v>
      </c>
      <c r="C29" s="45">
        <v>4601.34</v>
      </c>
      <c r="D29" s="45">
        <v>12961.495</v>
      </c>
      <c r="E29" s="61">
        <f t="shared" si="2"/>
        <v>281.68957303741956</v>
      </c>
      <c r="F29" s="61">
        <f t="shared" si="3"/>
        <v>94.08750725900117</v>
      </c>
      <c r="G29" s="19"/>
    </row>
    <row r="30" spans="1:7" ht="32.25">
      <c r="A30" s="8" t="s">
        <v>12</v>
      </c>
      <c r="B30" s="43">
        <v>-3691.89222</v>
      </c>
      <c r="C30" s="45">
        <v>-3550.55</v>
      </c>
      <c r="D30" s="45">
        <v>-2656.36692</v>
      </c>
      <c r="E30" s="61">
        <f t="shared" si="2"/>
        <v>74.81564602667193</v>
      </c>
      <c r="F30" s="61">
        <f t="shared" si="3"/>
        <v>71.95136698763108</v>
      </c>
      <c r="G30" s="19"/>
    </row>
    <row r="31" spans="1:7" ht="15.75">
      <c r="A31" s="39" t="s">
        <v>20</v>
      </c>
      <c r="B31" s="47">
        <f>B7+B22</f>
        <v>1118181.9833499999</v>
      </c>
      <c r="C31" s="47">
        <f>C7+C22</f>
        <v>489151.79000000004</v>
      </c>
      <c r="D31" s="47">
        <f>D7+D22</f>
        <v>579493.10066</v>
      </c>
      <c r="E31" s="59">
        <f t="shared" si="2"/>
        <v>118.4689727211261</v>
      </c>
      <c r="F31" s="59">
        <f t="shared" si="3"/>
        <v>51.824578582806055</v>
      </c>
      <c r="G31" s="19"/>
    </row>
    <row r="32" spans="1:7" ht="13.5" customHeight="1">
      <c r="A32" s="7"/>
      <c r="B32" s="55"/>
      <c r="C32" s="48"/>
      <c r="D32" s="55"/>
      <c r="E32" s="63"/>
      <c r="F32" s="61"/>
      <c r="G32" s="19"/>
    </row>
    <row r="33" spans="1:7" ht="15.75" hidden="1">
      <c r="A33" s="7"/>
      <c r="B33" s="55"/>
      <c r="C33" s="49"/>
      <c r="D33" s="55"/>
      <c r="E33" s="63"/>
      <c r="F33" s="61"/>
      <c r="G33" s="19"/>
    </row>
    <row r="34" spans="1:7" ht="15.75">
      <c r="A34" s="39" t="s">
        <v>21</v>
      </c>
      <c r="B34" s="64"/>
      <c r="C34" s="50"/>
      <c r="D34" s="56"/>
      <c r="E34" s="45"/>
      <c r="F34" s="62"/>
      <c r="G34" s="3"/>
    </row>
    <row r="35" spans="1:7" ht="15.75">
      <c r="A35" s="7" t="s">
        <v>22</v>
      </c>
      <c r="B35" s="45">
        <v>72980.91246</v>
      </c>
      <c r="C35" s="45">
        <v>41260</v>
      </c>
      <c r="D35" s="45">
        <v>39359.12</v>
      </c>
      <c r="E35" s="45">
        <f>D35/C35*100</f>
        <v>95.39292292777509</v>
      </c>
      <c r="F35" s="62">
        <f aca="true" t="shared" si="4" ref="F35:F44">D35/B35*100</f>
        <v>53.93070417086424</v>
      </c>
      <c r="G35" s="3"/>
    </row>
    <row r="36" spans="1:7" ht="15" hidden="1">
      <c r="A36" s="31" t="s">
        <v>24</v>
      </c>
      <c r="B36" s="51"/>
      <c r="C36" s="51"/>
      <c r="D36" s="51"/>
      <c r="E36" s="51"/>
      <c r="F36" s="65" t="e">
        <f t="shared" si="4"/>
        <v>#DIV/0!</v>
      </c>
      <c r="G36" s="20"/>
    </row>
    <row r="37" spans="1:7" ht="15.75">
      <c r="A37" s="7" t="s">
        <v>41</v>
      </c>
      <c r="B37" s="45">
        <v>2429</v>
      </c>
      <c r="C37" s="45">
        <v>1477</v>
      </c>
      <c r="D37" s="45">
        <v>1821.45</v>
      </c>
      <c r="E37" s="45">
        <f>D37/C37*100</f>
        <v>123.32092078537575</v>
      </c>
      <c r="F37" s="62">
        <f t="shared" si="4"/>
        <v>74.9876492383697</v>
      </c>
      <c r="G37" s="20"/>
    </row>
    <row r="38" spans="1:7" ht="32.25">
      <c r="A38" s="8" t="s">
        <v>25</v>
      </c>
      <c r="B38" s="66">
        <v>4819.0977</v>
      </c>
      <c r="C38" s="45">
        <v>1834</v>
      </c>
      <c r="D38" s="45">
        <v>2572.63132</v>
      </c>
      <c r="E38" s="45">
        <f>D38/C38*100</f>
        <v>140.2743358778626</v>
      </c>
      <c r="F38" s="62">
        <f t="shared" si="4"/>
        <v>53.38408723276144</v>
      </c>
      <c r="G38" s="19"/>
    </row>
    <row r="39" spans="1:7" ht="21" customHeight="1" hidden="1">
      <c r="A39" s="31" t="s">
        <v>23</v>
      </c>
      <c r="B39" s="51"/>
      <c r="C39" s="51"/>
      <c r="D39" s="51"/>
      <c r="E39" s="51"/>
      <c r="F39" s="65"/>
      <c r="G39" s="20"/>
    </row>
    <row r="40" spans="1:7" ht="15" hidden="1">
      <c r="A40" s="31" t="s">
        <v>24</v>
      </c>
      <c r="B40" s="51"/>
      <c r="C40" s="51"/>
      <c r="D40" s="51"/>
      <c r="E40" s="51"/>
      <c r="F40" s="65"/>
      <c r="G40" s="20"/>
    </row>
    <row r="41" spans="1:7" ht="15.75">
      <c r="A41" s="7" t="s">
        <v>26</v>
      </c>
      <c r="B41" s="45">
        <v>51682.71436</v>
      </c>
      <c r="C41" s="45">
        <v>19389</v>
      </c>
      <c r="D41" s="45">
        <v>18700.805</v>
      </c>
      <c r="E41" s="45">
        <f>D41/C41*100</f>
        <v>96.45059054102842</v>
      </c>
      <c r="F41" s="62">
        <f t="shared" si="4"/>
        <v>36.183867723622406</v>
      </c>
      <c r="G41" s="19"/>
    </row>
    <row r="42" spans="1:7" ht="21" customHeight="1" hidden="1">
      <c r="A42" s="31" t="s">
        <v>23</v>
      </c>
      <c r="B42" s="51"/>
      <c r="C42" s="51"/>
      <c r="D42" s="51"/>
      <c r="E42" s="51"/>
      <c r="F42" s="65"/>
      <c r="G42" s="20"/>
    </row>
    <row r="43" spans="1:7" ht="42" hidden="1">
      <c r="A43" s="27" t="s">
        <v>27</v>
      </c>
      <c r="B43" s="51"/>
      <c r="C43" s="51"/>
      <c r="D43" s="51"/>
      <c r="E43" s="51"/>
      <c r="F43" s="65"/>
      <c r="G43" s="20"/>
    </row>
    <row r="44" spans="1:7" ht="15.75">
      <c r="A44" s="7" t="s">
        <v>28</v>
      </c>
      <c r="B44" s="43">
        <v>299203.88816</v>
      </c>
      <c r="C44" s="45">
        <v>39730</v>
      </c>
      <c r="D44" s="45">
        <v>74314.576</v>
      </c>
      <c r="E44" s="45">
        <f>D44/C44*100</f>
        <v>187.04902089101435</v>
      </c>
      <c r="F44" s="62">
        <f t="shared" si="4"/>
        <v>24.83743659115155</v>
      </c>
      <c r="G44" s="19"/>
    </row>
    <row r="45" spans="1:7" ht="15" customHeight="1" hidden="1">
      <c r="A45" s="31" t="s">
        <v>23</v>
      </c>
      <c r="B45" s="51"/>
      <c r="C45" s="51"/>
      <c r="D45" s="51"/>
      <c r="E45" s="51"/>
      <c r="F45" s="65"/>
      <c r="G45" s="20"/>
    </row>
    <row r="46" spans="1:7" ht="44.25" customHeight="1" hidden="1">
      <c r="A46" s="27" t="s">
        <v>29</v>
      </c>
      <c r="B46" s="67"/>
      <c r="C46" s="51"/>
      <c r="D46" s="51"/>
      <c r="E46" s="51"/>
      <c r="F46" s="65"/>
      <c r="G46" s="20"/>
    </row>
    <row r="47" spans="1:7" ht="24.75" customHeight="1" hidden="1">
      <c r="A47" s="9" t="s">
        <v>30</v>
      </c>
      <c r="B47" s="68"/>
      <c r="C47" s="45"/>
      <c r="D47" s="45"/>
      <c r="E47" s="51">
        <v>0</v>
      </c>
      <c r="F47" s="65" t="e">
        <f>D47/B47*100</f>
        <v>#DIV/0!</v>
      </c>
      <c r="G47" s="19"/>
    </row>
    <row r="48" spans="1:7" ht="0.75" customHeight="1" hidden="1">
      <c r="A48" s="31" t="s">
        <v>43</v>
      </c>
      <c r="B48" s="69"/>
      <c r="C48" s="51"/>
      <c r="D48" s="51"/>
      <c r="E48" s="51">
        <v>0</v>
      </c>
      <c r="F48" s="65">
        <v>0</v>
      </c>
      <c r="G48" s="20"/>
    </row>
    <row r="49" spans="1:7" ht="15.75">
      <c r="A49" s="7" t="s">
        <v>31</v>
      </c>
      <c r="B49" s="45">
        <v>561753.99748</v>
      </c>
      <c r="C49" s="45">
        <v>315427</v>
      </c>
      <c r="D49" s="45">
        <v>334853.799</v>
      </c>
      <c r="E49" s="45">
        <f>D49/C49*100</f>
        <v>106.15888906149442</v>
      </c>
      <c r="F49" s="62">
        <f>D49/B49*100</f>
        <v>59.60861880861324</v>
      </c>
      <c r="G49" s="19"/>
    </row>
    <row r="50" spans="1:7" ht="15.75" hidden="1">
      <c r="A50" s="31" t="s">
        <v>32</v>
      </c>
      <c r="B50" s="56"/>
      <c r="C50" s="45"/>
      <c r="D50" s="45"/>
      <c r="E50" s="45"/>
      <c r="F50" s="62"/>
      <c r="G50" s="20"/>
    </row>
    <row r="51" spans="1:7" ht="17.25" customHeight="1" hidden="1">
      <c r="A51" s="31" t="s">
        <v>33</v>
      </c>
      <c r="B51" s="51"/>
      <c r="C51" s="51"/>
      <c r="D51" s="51"/>
      <c r="E51" s="51"/>
      <c r="F51" s="65"/>
      <c r="G51" s="21"/>
    </row>
    <row r="52" spans="1:7" ht="15" hidden="1">
      <c r="A52" s="31" t="s">
        <v>24</v>
      </c>
      <c r="B52" s="51"/>
      <c r="C52" s="51"/>
      <c r="D52" s="51"/>
      <c r="E52" s="51"/>
      <c r="F52" s="65"/>
      <c r="G52" s="21"/>
    </row>
    <row r="53" spans="1:7" ht="15.75">
      <c r="A53" s="8" t="s">
        <v>47</v>
      </c>
      <c r="B53" s="66">
        <v>73282.70329</v>
      </c>
      <c r="C53" s="45">
        <v>40861</v>
      </c>
      <c r="D53" s="45">
        <v>43186.768</v>
      </c>
      <c r="E53" s="45">
        <f>D53/C53*100</f>
        <v>105.69190181346515</v>
      </c>
      <c r="F53" s="62">
        <f>D53/B53*100</f>
        <v>58.93173431266307</v>
      </c>
      <c r="G53" s="3"/>
    </row>
    <row r="54" spans="1:7" ht="20.25" customHeight="1" hidden="1">
      <c r="A54" s="32" t="s">
        <v>34</v>
      </c>
      <c r="B54" s="65"/>
      <c r="C54" s="51"/>
      <c r="D54" s="51"/>
      <c r="E54" s="51"/>
      <c r="F54" s="65"/>
      <c r="G54" s="20"/>
    </row>
    <row r="55" spans="1:7" ht="15" customHeight="1" hidden="1">
      <c r="A55" s="31" t="s">
        <v>24</v>
      </c>
      <c r="B55" s="51">
        <v>0</v>
      </c>
      <c r="C55" s="51">
        <v>0</v>
      </c>
      <c r="D55" s="51">
        <v>0</v>
      </c>
      <c r="E55" s="51">
        <v>0</v>
      </c>
      <c r="F55" s="65">
        <v>0</v>
      </c>
      <c r="G55" s="20"/>
    </row>
    <row r="56" spans="1:7" ht="19.5" customHeight="1" hidden="1">
      <c r="A56" s="7" t="s">
        <v>46</v>
      </c>
      <c r="B56" s="45"/>
      <c r="C56" s="45"/>
      <c r="D56" s="45"/>
      <c r="E56" s="45">
        <v>0</v>
      </c>
      <c r="F56" s="62">
        <v>0</v>
      </c>
      <c r="G56" s="3"/>
    </row>
    <row r="57" spans="1:7" ht="23.25" customHeight="1" hidden="1">
      <c r="A57" s="32" t="s">
        <v>35</v>
      </c>
      <c r="B57" s="65"/>
      <c r="C57" s="51"/>
      <c r="D57" s="51"/>
      <c r="E57" s="51" t="e">
        <f>D57/C57*100</f>
        <v>#DIV/0!</v>
      </c>
      <c r="F57" s="65" t="e">
        <f aca="true" t="shared" si="5" ref="F57:F67">D57/B57*100</f>
        <v>#DIV/0!</v>
      </c>
      <c r="G57" s="20"/>
    </row>
    <row r="58" spans="1:7" ht="24.75" customHeight="1" hidden="1">
      <c r="A58" s="31" t="s">
        <v>24</v>
      </c>
      <c r="B58" s="51"/>
      <c r="C58" s="51"/>
      <c r="D58" s="51"/>
      <c r="E58" s="51" t="e">
        <f>D58/C58*100</f>
        <v>#DIV/0!</v>
      </c>
      <c r="F58" s="65" t="e">
        <f t="shared" si="5"/>
        <v>#DIV/0!</v>
      </c>
      <c r="G58" s="20"/>
    </row>
    <row r="59" spans="1:7" ht="15.75">
      <c r="A59" s="26" t="s">
        <v>36</v>
      </c>
      <c r="B59" s="62">
        <v>49184.3665</v>
      </c>
      <c r="C59" s="45">
        <v>25324</v>
      </c>
      <c r="D59" s="45">
        <v>23796.24</v>
      </c>
      <c r="E59" s="45">
        <f>D59/C59*100</f>
        <v>93.96714579055441</v>
      </c>
      <c r="F59" s="62">
        <f t="shared" si="5"/>
        <v>48.381714950013645</v>
      </c>
      <c r="G59" s="3"/>
    </row>
    <row r="60" spans="1:7" ht="15.75">
      <c r="A60" s="26" t="s">
        <v>44</v>
      </c>
      <c r="B60" s="62">
        <v>2032.02</v>
      </c>
      <c r="C60" s="45">
        <v>412</v>
      </c>
      <c r="D60" s="45">
        <v>436.4</v>
      </c>
      <c r="E60" s="45">
        <f>D60/C60*100</f>
        <v>105.92233009708738</v>
      </c>
      <c r="F60" s="62">
        <f t="shared" si="5"/>
        <v>21.47616657316365</v>
      </c>
      <c r="G60" s="3"/>
    </row>
    <row r="61" spans="1:7" ht="15.75">
      <c r="A61" s="26" t="s">
        <v>45</v>
      </c>
      <c r="B61" s="62">
        <v>3000</v>
      </c>
      <c r="C61" s="45">
        <v>0</v>
      </c>
      <c r="D61" s="45">
        <v>229.553</v>
      </c>
      <c r="E61" s="45">
        <v>0</v>
      </c>
      <c r="F61" s="62">
        <f t="shared" si="5"/>
        <v>7.651766666666666</v>
      </c>
      <c r="G61" s="3"/>
    </row>
    <row r="62" spans="1:7" ht="15.75">
      <c r="A62" s="26" t="s">
        <v>37</v>
      </c>
      <c r="B62" s="62">
        <v>52981.7151</v>
      </c>
      <c r="C62" s="45">
        <v>31942</v>
      </c>
      <c r="D62" s="45">
        <v>28386.43357</v>
      </c>
      <c r="E62" s="45">
        <f>D62/C62*100</f>
        <v>88.8686793876401</v>
      </c>
      <c r="F62" s="62">
        <f t="shared" si="5"/>
        <v>53.57779286008807</v>
      </c>
      <c r="G62" s="3"/>
    </row>
    <row r="63" spans="1:7" ht="15.75">
      <c r="A63" s="40" t="s">
        <v>38</v>
      </c>
      <c r="B63" s="52">
        <f>B35+B37+B38+B41+B44+B49+B53+B59+B60+B61+B62</f>
        <v>1173350.41505</v>
      </c>
      <c r="C63" s="52">
        <f>C35+C37+C38+C41+C44+C49+C53+C59+C60+C61+C62</f>
        <v>517656</v>
      </c>
      <c r="D63" s="52">
        <f>D35+D37+D38+D41+D44+D49+D53+D59+D60+D61+D62</f>
        <v>567657.7758899999</v>
      </c>
      <c r="E63" s="42">
        <f>D63/C63*100</f>
        <v>109.65926713686306</v>
      </c>
      <c r="F63" s="70">
        <f t="shared" si="5"/>
        <v>48.37921976324612</v>
      </c>
      <c r="G63" s="3"/>
    </row>
    <row r="64" spans="1:7" ht="31.5">
      <c r="A64" s="35" t="s">
        <v>39</v>
      </c>
      <c r="B64" s="43">
        <f>SUM(B31-B63)</f>
        <v>-55168.431700000074</v>
      </c>
      <c r="C64" s="43">
        <f>SUM(C31-C63)</f>
        <v>-28504.209999999963</v>
      </c>
      <c r="D64" s="43">
        <f>SUM(D31-D63)</f>
        <v>11835.324770000065</v>
      </c>
      <c r="E64" s="45">
        <f>D64/C64*100</f>
        <v>-41.521321832810244</v>
      </c>
      <c r="F64" s="43">
        <f t="shared" si="5"/>
        <v>-21.45307453066506</v>
      </c>
      <c r="G64" s="3"/>
    </row>
    <row r="65" spans="1:7" ht="18.75" customHeight="1">
      <c r="A65" s="33" t="s">
        <v>40</v>
      </c>
      <c r="B65" s="45">
        <f>SUM(B66:B69)</f>
        <v>55168.30678</v>
      </c>
      <c r="C65" s="45">
        <f>SUM(C66:C69)</f>
        <v>28504</v>
      </c>
      <c r="D65" s="45">
        <f>SUM(D66:D69)</f>
        <v>-11835.482219999998</v>
      </c>
      <c r="E65" s="45">
        <f>D65/C65*100</f>
        <v>-41.52218011507156</v>
      </c>
      <c r="F65" s="62">
        <f t="shared" si="5"/>
        <v>-21.453408507166074</v>
      </c>
      <c r="G65" s="3"/>
    </row>
    <row r="66" spans="1:7" ht="27.75" customHeight="1">
      <c r="A66" s="29" t="s">
        <v>55</v>
      </c>
      <c r="B66" s="72">
        <v>35000</v>
      </c>
      <c r="C66" s="53">
        <v>0</v>
      </c>
      <c r="D66" s="53">
        <v>0</v>
      </c>
      <c r="E66" s="51">
        <v>0</v>
      </c>
      <c r="F66" s="62">
        <f t="shared" si="5"/>
        <v>0</v>
      </c>
      <c r="G66" s="3"/>
    </row>
    <row r="67" spans="1:7" ht="28.5" customHeight="1">
      <c r="A67" s="29" t="s">
        <v>56</v>
      </c>
      <c r="B67" s="72">
        <v>-20000</v>
      </c>
      <c r="C67" s="54">
        <v>0</v>
      </c>
      <c r="D67" s="54">
        <v>-20000</v>
      </c>
      <c r="E67" s="51">
        <v>0</v>
      </c>
      <c r="F67" s="62">
        <f t="shared" si="5"/>
        <v>100</v>
      </c>
      <c r="G67" s="3"/>
    </row>
    <row r="68" spans="1:7" ht="17.25" customHeight="1">
      <c r="A68" s="28" t="s">
        <v>51</v>
      </c>
      <c r="B68" s="65">
        <v>40168.30678</v>
      </c>
      <c r="C68" s="51">
        <v>10090</v>
      </c>
      <c r="D68" s="51">
        <v>-9139.48222</v>
      </c>
      <c r="E68" s="51">
        <f>D68/C68*100</f>
        <v>-90.5796057482656</v>
      </c>
      <c r="F68" s="65">
        <f>D68/B68*100</f>
        <v>-22.752968578079557</v>
      </c>
      <c r="G68" s="3"/>
    </row>
    <row r="69" spans="1:7" ht="30" customHeight="1">
      <c r="A69" s="28" t="s">
        <v>52</v>
      </c>
      <c r="B69" s="72">
        <v>0</v>
      </c>
      <c r="C69" s="54">
        <v>18414</v>
      </c>
      <c r="D69" s="54">
        <v>17304</v>
      </c>
      <c r="E69" s="51">
        <f>D69/C69*100</f>
        <v>93.97197784294559</v>
      </c>
      <c r="F69" s="65">
        <v>0</v>
      </c>
      <c r="G69" s="3"/>
    </row>
    <row r="70" spans="1:7" ht="13.5" customHeight="1">
      <c r="A70" s="30"/>
      <c r="B70" s="30"/>
      <c r="C70" s="34"/>
      <c r="D70" s="34"/>
      <c r="E70" s="34"/>
      <c r="F70" s="17"/>
      <c r="G70" s="30"/>
    </row>
    <row r="71" spans="2:4" ht="22.5" customHeight="1">
      <c r="B71" s="17"/>
      <c r="D71" s="4"/>
    </row>
    <row r="72" spans="1:2" ht="35.25" customHeight="1">
      <c r="A72" s="4"/>
      <c r="B72" s="4"/>
    </row>
    <row r="73" spans="1:2" ht="8.25" customHeight="1">
      <c r="A73" s="4"/>
      <c r="B73" s="4"/>
    </row>
    <row r="75" ht="6" customHeight="1"/>
    <row r="76" ht="16.5" customHeight="1"/>
    <row r="77" ht="6.75" customHeight="1"/>
    <row r="79" ht="6.75" customHeight="1"/>
    <row r="81" ht="6" customHeight="1"/>
    <row r="83" ht="7.5" customHeight="1"/>
    <row r="84" ht="26.25" customHeight="1"/>
    <row r="85" ht="8.25" customHeight="1"/>
    <row r="86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Панова Елена Юрьевна</cp:lastModifiedBy>
  <cp:lastPrinted>2016-08-10T06:27:02Z</cp:lastPrinted>
  <dcterms:created xsi:type="dcterms:W3CDTF">2011-03-15T08:38:51Z</dcterms:created>
  <dcterms:modified xsi:type="dcterms:W3CDTF">2016-08-12T06:24:19Z</dcterms:modified>
  <cp:category/>
  <cp:version/>
  <cp:contentType/>
  <cp:contentStatus/>
</cp:coreProperties>
</file>