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20" activeTab="0"/>
  </bookViews>
  <sheets>
    <sheet name="район" sheetId="1" r:id="rId1"/>
  </sheets>
  <definedNames>
    <definedName name="_xlnm.Print_Area" localSheetId="0">'район'!$A$2:$F$87</definedName>
  </definedNames>
  <calcPr fullCalcOnLoad="1"/>
</workbook>
</file>

<file path=xl/sharedStrings.xml><?xml version="1.0" encoding="utf-8"?>
<sst xmlns="http://schemas.openxmlformats.org/spreadsheetml/2006/main" count="69" uniqueCount="62">
  <si>
    <t xml:space="preserve">ИСПОЛНЕНИЕ  РАЙОННОГО  БЮДЖЕТА  </t>
  </si>
  <si>
    <t xml:space="preserve">        Д О Х О Д Ы                                 НАЛОГОВЫЕ  и НЕНАЛОГОВЫЕ</t>
  </si>
  <si>
    <t>Налог на доходы физ.лиц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</si>
  <si>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</si>
  <si>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</si>
  <si>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</si>
  <si>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</si>
  <si>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</si>
  <si>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</si>
  <si>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</si>
  <si>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</si>
  <si>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</si>
  <si>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</si>
  <si>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</si>
  <si>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</si>
  <si>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</si>
  <si>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</si>
  <si>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</si>
  <si>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</si>
  <si>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</si>
  <si>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</si>
  <si>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</si>
  <si>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</si>
  <si>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</si>
  <si>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</si>
  <si>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</si>
  <si>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</si>
  <si>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</si>
  <si>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</si>
  <si>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</si>
  <si>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</si>
  <si>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</si>
  <si>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</si>
  <si>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том числе :</t>
  </si>
  <si>
    <t>а) оплата труда</t>
  </si>
  <si>
    <t>в т.ч.         а) оплата труда</t>
  </si>
  <si>
    <t>в т.ч.        а) оплата труда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</si>
  <si>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</si>
  <si>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</si>
  <si>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</si>
  <si>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</si>
  <si>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</si>
  <si>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  -изменение остатков средств бюджета</t>
  </si>
  <si>
    <t xml:space="preserve">  -получение кредитов по кредитым договорам</t>
  </si>
  <si>
    <t xml:space="preserve">   -погашение кредитов по кредитым договорам</t>
  </si>
  <si>
    <t>Национальная оборона</t>
  </si>
  <si>
    <t>Невыясненные поступления</t>
  </si>
  <si>
    <t>увеличение стоим. основных средств</t>
  </si>
  <si>
    <t>Физическая культура и спорт</t>
  </si>
  <si>
    <t>Обслуживание муниципального долга</t>
  </si>
  <si>
    <t xml:space="preserve">Здравоохранение </t>
  </si>
  <si>
    <t>Культура и кинематография</t>
  </si>
  <si>
    <t>Задолженность и перерасчеты по отмененным налогам</t>
  </si>
  <si>
    <t>Акцизы</t>
  </si>
  <si>
    <t>Налог, взимаемый  в связи с применением патентной системы налогообложения</t>
  </si>
  <si>
    <t xml:space="preserve"> -источники внутреннего финансирования</t>
  </si>
  <si>
    <t>%  вып. к 2014 г</t>
  </si>
  <si>
    <t>План на 2015г.</t>
  </si>
  <si>
    <t>% вып. к плану      2015 г</t>
  </si>
  <si>
    <t xml:space="preserve">на  1 сентября 2015 года </t>
  </si>
  <si>
    <t>Исполнено на 1.09.2014 г.</t>
  </si>
  <si>
    <t>Исполнено на 1.09.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</si>
</sst>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_р_._-;_-@_-"/>
    <numFmt numFmtId="165" formatCode="#,##0.0"/>
    <numFmt numFmtId="166" formatCode="0.0%"/>
  </numFmts>
  <fonts count="59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b/>
      <sz val="12"/>
      <name val="Times New Roman CYR"/>
      <family val="1"/>
    </font>
    <font>
      <b/>
      <sz val="11"/>
      <name val="Times New Roman CE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wrapText="1"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/>
    </xf>
    <xf numFmtId="3" fontId="3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4" fillId="0" borderId="10" xfId="0" applyNumberFormat="1" applyFont="1" applyFill="1" applyBorder="1" applyAlignment="1" applyProtection="1">
      <alignment wrapText="1"/>
      <protection/>
    </xf>
    <xf numFmtId="1" fontId="3" fillId="0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 applyProtection="1">
      <alignment/>
      <protection/>
    </xf>
    <xf numFmtId="3" fontId="35" fillId="0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0" fontId="57" fillId="0" borderId="10" xfId="0" applyNumberFormat="1" applyFont="1" applyFill="1" applyBorder="1" applyAlignment="1" applyProtection="1">
      <alignment/>
      <protection/>
    </xf>
    <xf numFmtId="3" fontId="57" fillId="0" borderId="10" xfId="0" applyNumberFormat="1" applyFont="1" applyFill="1" applyBorder="1" applyAlignment="1" applyProtection="1">
      <alignment/>
      <protection/>
    </xf>
    <xf numFmtId="3" fontId="57" fillId="0" borderId="10" xfId="0" applyNumberFormat="1" applyFont="1" applyFill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58" fillId="0" borderId="10" xfId="0" applyNumberFormat="1" applyFont="1" applyFill="1" applyBorder="1" applyAlignment="1" applyProtection="1">
      <alignment/>
      <protection/>
    </xf>
    <xf numFmtId="3" fontId="57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I67" sqref="I67"/>
    </sheetView>
  </sheetViews>
  <sheetFormatPr defaultColWidth="9.125" defaultRowHeight="12.75"/>
  <cols>
    <col min="1" max="1" width="43.375" style="1" customWidth="1"/>
    <col min="2" max="2" width="13.375" style="1" customWidth="1"/>
    <col min="3" max="3" width="12.375" style="1" customWidth="1"/>
    <col min="4" max="4" width="11.00390625" style="1" customWidth="1"/>
    <col min="5" max="5" width="10.50390625" style="1" customWidth="1"/>
    <col min="6" max="6" width="8.625" style="1" customWidth="1"/>
    <col min="7" max="7" width="3.00390625" style="1" customWidth="1"/>
    <col min="8" max="8" width="9.125" style="1" customWidth="1"/>
    <col min="9" max="9" width="14.625" style="1" customWidth="1"/>
    <col min="10" max="16384" width="9.125" style="1" customWidth="1"/>
  </cols>
  <sheetData>
    <row r="1" ht="6" customHeight="1"/>
    <row r="2" spans="1:6" ht="15.75">
      <c r="A2" s="56" t="s">
        <v>0</v>
      </c>
      <c r="B2" s="56"/>
      <c r="C2" s="56"/>
      <c r="D2" s="56"/>
      <c r="E2" s="56"/>
      <c r="F2" s="56"/>
    </row>
    <row r="3" spans="1:6" ht="15.75">
      <c r="A3" s="57" t="s">
        <v>59</v>
      </c>
      <c r="B3" s="57"/>
      <c r="C3" s="57"/>
      <c r="D3" s="57"/>
      <c r="E3" s="57"/>
      <c r="F3" s="57"/>
    </row>
    <row r="4" spans="1:7" ht="15">
      <c r="A4" s="5"/>
      <c r="B4" s="5"/>
      <c r="C4" s="2"/>
      <c r="D4" s="2"/>
      <c r="F4" s="6"/>
      <c r="G4" s="6"/>
    </row>
    <row r="5" spans="1:7" ht="38.25" customHeight="1">
      <c r="A5" s="11"/>
      <c r="B5" s="12" t="s">
        <v>57</v>
      </c>
      <c r="C5" s="12" t="s">
        <v>60</v>
      </c>
      <c r="D5" s="12" t="s">
        <v>61</v>
      </c>
      <c r="E5" s="13" t="s">
        <v>56</v>
      </c>
      <c r="F5" s="13" t="s">
        <v>58</v>
      </c>
      <c r="G5" s="19"/>
    </row>
    <row r="6" spans="1: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9"/>
    </row>
    <row r="7" spans="1:9" s="50" customFormat="1" ht="36.75" customHeight="1">
      <c r="A7" s="54" t="s">
        <v>1</v>
      </c>
      <c r="B7" s="51">
        <f>SUM(B8:B21)</f>
        <v>223822</v>
      </c>
      <c r="C7" s="51">
        <f>SUM(C8:C21)</f>
        <v>109786.3</v>
      </c>
      <c r="D7" s="51">
        <f>SUM(D8:D21)</f>
        <v>140335.8</v>
      </c>
      <c r="E7" s="65">
        <f>D7/C7*100</f>
        <v>127.82633170076775</v>
      </c>
      <c r="F7" s="69">
        <f>D7/B7*100</f>
        <v>62.69973461053873</v>
      </c>
      <c r="G7" s="20"/>
      <c r="H7" s="55"/>
      <c r="I7" s="55"/>
    </row>
    <row r="8" spans="1:8" ht="20.25" customHeight="1">
      <c r="A8" s="7" t="s">
        <v>2</v>
      </c>
      <c r="B8" s="51">
        <v>133482</v>
      </c>
      <c r="C8" s="52">
        <v>75650</v>
      </c>
      <c r="D8" s="52">
        <v>80553.6</v>
      </c>
      <c r="E8" s="65">
        <f aca="true" t="shared" si="0" ref="E8:E13">D8/C8*100</f>
        <v>106.48195637805684</v>
      </c>
      <c r="F8" s="69">
        <f aca="true" t="shared" si="1" ref="F8:F19">D8/B8*100</f>
        <v>60.347912078033</v>
      </c>
      <c r="G8" s="20"/>
      <c r="H8" s="4"/>
    </row>
    <row r="9" spans="1:8" ht="15.75">
      <c r="A9" s="7" t="s">
        <v>53</v>
      </c>
      <c r="B9" s="51">
        <v>5851</v>
      </c>
      <c r="C9" s="52">
        <v>5364</v>
      </c>
      <c r="D9" s="52">
        <v>5147.2</v>
      </c>
      <c r="E9" s="65">
        <f t="shared" si="0"/>
        <v>95.95824011931394</v>
      </c>
      <c r="F9" s="69">
        <f t="shared" si="1"/>
        <v>87.9712869594941</v>
      </c>
      <c r="G9" s="20"/>
      <c r="H9" s="4"/>
    </row>
    <row r="10" spans="1:8" ht="30" customHeight="1">
      <c r="A10" s="9" t="s">
        <v>54</v>
      </c>
      <c r="B10" s="53">
        <v>736</v>
      </c>
      <c r="C10" s="67">
        <v>319</v>
      </c>
      <c r="D10" s="67">
        <v>238.9</v>
      </c>
      <c r="E10" s="65">
        <f t="shared" si="0"/>
        <v>74.89028213166145</v>
      </c>
      <c r="F10" s="69">
        <f t="shared" si="1"/>
        <v>32.45923913043479</v>
      </c>
      <c r="G10" s="20"/>
      <c r="H10" s="4"/>
    </row>
    <row r="11" spans="1:8" ht="15.75">
      <c r="A11" s="9" t="s">
        <v>3</v>
      </c>
      <c r="B11" s="51">
        <v>6663</v>
      </c>
      <c r="C11" s="51">
        <v>4102</v>
      </c>
      <c r="D11" s="51">
        <v>4500.7</v>
      </c>
      <c r="E11" s="65">
        <f t="shared" si="0"/>
        <v>109.71964895173085</v>
      </c>
      <c r="F11" s="69">
        <f t="shared" si="1"/>
        <v>67.54765120816448</v>
      </c>
      <c r="G11" s="20"/>
      <c r="H11" s="4"/>
    </row>
    <row r="12" spans="1:8" ht="15.75">
      <c r="A12" s="9" t="s">
        <v>4</v>
      </c>
      <c r="B12" s="51">
        <v>953</v>
      </c>
      <c r="C12" s="51">
        <v>865</v>
      </c>
      <c r="D12" s="51">
        <v>5495</v>
      </c>
      <c r="E12" s="65">
        <f t="shared" si="0"/>
        <v>635.2601156069364</v>
      </c>
      <c r="F12" s="69">
        <f t="shared" si="1"/>
        <v>576.6002098635886</v>
      </c>
      <c r="G12" s="20"/>
      <c r="H12" s="4"/>
    </row>
    <row r="13" spans="1:8" ht="15.75">
      <c r="A13" s="7" t="s">
        <v>5</v>
      </c>
      <c r="B13" s="51">
        <v>545</v>
      </c>
      <c r="C13" s="51">
        <v>214</v>
      </c>
      <c r="D13" s="51">
        <v>386.4</v>
      </c>
      <c r="E13" s="65">
        <f t="shared" si="0"/>
        <v>180.56074766355138</v>
      </c>
      <c r="F13" s="69">
        <f t="shared" si="1"/>
        <v>70.89908256880733</v>
      </c>
      <c r="G13" s="20"/>
      <c r="H13" s="4"/>
    </row>
    <row r="14" spans="1:8" ht="32.25" hidden="1">
      <c r="A14" s="9" t="s">
        <v>52</v>
      </c>
      <c r="B14" s="53">
        <v>0</v>
      </c>
      <c r="C14" s="67">
        <v>0</v>
      </c>
      <c r="D14" s="67">
        <v>0</v>
      </c>
      <c r="E14" s="65"/>
      <c r="F14" s="69"/>
      <c r="G14" s="20"/>
      <c r="H14" s="4"/>
    </row>
    <row r="15" spans="1:8" ht="45" customHeight="1">
      <c r="A15" s="10" t="s">
        <v>6</v>
      </c>
      <c r="B15" s="53">
        <v>37046</v>
      </c>
      <c r="C15" s="51">
        <v>9514</v>
      </c>
      <c r="D15" s="51">
        <v>14384.1</v>
      </c>
      <c r="E15" s="65">
        <f aca="true" t="shared" si="2" ref="E15:E21">D15/C15*100</f>
        <v>151.18877443767082</v>
      </c>
      <c r="F15" s="69">
        <f t="shared" si="1"/>
        <v>38.827673702963885</v>
      </c>
      <c r="G15" s="3"/>
      <c r="H15" s="4"/>
    </row>
    <row r="16" spans="1:8" ht="30" customHeight="1">
      <c r="A16" s="10" t="s">
        <v>7</v>
      </c>
      <c r="B16" s="53">
        <v>10000</v>
      </c>
      <c r="C16" s="72">
        <v>7657</v>
      </c>
      <c r="D16" s="72">
        <v>7170.9</v>
      </c>
      <c r="E16" s="65">
        <f t="shared" si="2"/>
        <v>93.65156066344521</v>
      </c>
      <c r="F16" s="69">
        <f t="shared" si="1"/>
        <v>71.709</v>
      </c>
      <c r="G16" s="3"/>
      <c r="H16" s="4"/>
    </row>
    <row r="17" spans="1:8" ht="29.25" customHeight="1">
      <c r="A17" s="10" t="s">
        <v>8</v>
      </c>
      <c r="B17" s="53">
        <v>26839</v>
      </c>
      <c r="C17" s="68">
        <v>4883</v>
      </c>
      <c r="D17" s="68">
        <v>20862.7</v>
      </c>
      <c r="E17" s="65">
        <f t="shared" si="2"/>
        <v>427.25168953512184</v>
      </c>
      <c r="F17" s="69">
        <f t="shared" si="1"/>
        <v>77.73277692909572</v>
      </c>
      <c r="G17" s="3"/>
      <c r="H17" s="4"/>
    </row>
    <row r="18" spans="1:8" ht="32.25">
      <c r="A18" s="10" t="s">
        <v>9</v>
      </c>
      <c r="B18" s="53">
        <v>0</v>
      </c>
      <c r="C18" s="68">
        <v>14.3</v>
      </c>
      <c r="D18" s="68">
        <v>0</v>
      </c>
      <c r="E18" s="65">
        <f t="shared" si="2"/>
        <v>0</v>
      </c>
      <c r="F18" s="69"/>
      <c r="G18" s="3"/>
      <c r="H18" s="4"/>
    </row>
    <row r="19" spans="1:8" ht="17.25" customHeight="1">
      <c r="A19" s="9" t="s">
        <v>10</v>
      </c>
      <c r="B19" s="51">
        <v>1707</v>
      </c>
      <c r="C19" s="51">
        <v>992</v>
      </c>
      <c r="D19" s="51">
        <v>1596.3</v>
      </c>
      <c r="E19" s="65">
        <f t="shared" si="2"/>
        <v>160.9173387096774</v>
      </c>
      <c r="F19" s="69">
        <f t="shared" si="1"/>
        <v>93.51493848857645</v>
      </c>
      <c r="G19" s="3"/>
      <c r="H19" s="4"/>
    </row>
    <row r="20" spans="1:8" ht="15.75">
      <c r="A20" s="7" t="s">
        <v>11</v>
      </c>
      <c r="B20" s="51">
        <v>0</v>
      </c>
      <c r="C20" s="73"/>
      <c r="D20" s="73">
        <v>0</v>
      </c>
      <c r="E20" s="65"/>
      <c r="F20" s="69"/>
      <c r="G20" s="3"/>
      <c r="H20" s="4"/>
    </row>
    <row r="21" spans="1:8" ht="18" customHeight="1">
      <c r="A21" s="7" t="s">
        <v>46</v>
      </c>
      <c r="B21" s="51">
        <v>0</v>
      </c>
      <c r="C21" s="73">
        <v>212</v>
      </c>
      <c r="D21" s="73"/>
      <c r="E21" s="65">
        <f t="shared" si="2"/>
        <v>0</v>
      </c>
      <c r="F21" s="69"/>
      <c r="G21" s="3"/>
      <c r="H21" s="4"/>
    </row>
    <row r="22" spans="1:7" ht="17.25" customHeight="1">
      <c r="A22" s="7" t="s">
        <v>14</v>
      </c>
      <c r="B22" s="51">
        <f>SUM(B23:B30)</f>
        <v>679475.7999999999</v>
      </c>
      <c r="C22" s="51">
        <f>SUM(C23:C30)</f>
        <v>471586</v>
      </c>
      <c r="D22" s="51">
        <f>SUM(D23:D30)</f>
        <v>398129.79000000004</v>
      </c>
      <c r="E22" s="65">
        <f>D22/C22*100</f>
        <v>84.42358127679788</v>
      </c>
      <c r="F22" s="69">
        <f>D22/B22*100</f>
        <v>58.59366735356875</v>
      </c>
      <c r="G22" s="20"/>
    </row>
    <row r="23" spans="1:9" ht="15.75" customHeight="1">
      <c r="A23" s="25" t="s">
        <v>15</v>
      </c>
      <c r="B23" s="67">
        <v>341832</v>
      </c>
      <c r="C23" s="67">
        <v>237118</v>
      </c>
      <c r="D23" s="67">
        <v>212802</v>
      </c>
      <c r="E23" s="65">
        <f>D23/C23*100</f>
        <v>89.7451901584865</v>
      </c>
      <c r="F23" s="69">
        <f>D23/B23*100</f>
        <v>62.25338762901074</v>
      </c>
      <c r="G23" s="20"/>
      <c r="H23" s="6"/>
      <c r="I23" s="15"/>
    </row>
    <row r="24" spans="1:9" ht="17.25" customHeight="1">
      <c r="A24" s="24" t="s">
        <v>16</v>
      </c>
      <c r="B24" s="51">
        <v>299806</v>
      </c>
      <c r="C24" s="51">
        <v>223478</v>
      </c>
      <c r="D24" s="51">
        <v>157444</v>
      </c>
      <c r="E24" s="65">
        <f>D24/C24*100</f>
        <v>70.45167757005164</v>
      </c>
      <c r="F24" s="69">
        <f>D24/B24*100</f>
        <v>52.515293222950845</v>
      </c>
      <c r="G24" s="20"/>
      <c r="H24" s="6"/>
      <c r="I24" s="16"/>
    </row>
    <row r="25" spans="1:9" ht="15.75">
      <c r="A25" s="23" t="s">
        <v>17</v>
      </c>
      <c r="B25" s="67">
        <v>7874</v>
      </c>
      <c r="C25" s="51">
        <v>2669</v>
      </c>
      <c r="D25" s="51">
        <v>5250</v>
      </c>
      <c r="E25" s="65">
        <f>D25/C25*100</f>
        <v>196.70288497564633</v>
      </c>
      <c r="F25" s="69">
        <f>D25/B25*100</f>
        <v>66.6751333502667</v>
      </c>
      <c r="G25" s="20"/>
      <c r="H25" s="6"/>
      <c r="I25" s="16"/>
    </row>
    <row r="26" spans="1:9" ht="16.5" customHeight="1">
      <c r="A26" s="26" t="s">
        <v>18</v>
      </c>
      <c r="B26" s="67">
        <v>25683</v>
      </c>
      <c r="C26" s="51">
        <v>9040</v>
      </c>
      <c r="D26" s="51">
        <v>18453</v>
      </c>
      <c r="E26" s="65">
        <f>D26/C26*100</f>
        <v>204.12610619469027</v>
      </c>
      <c r="F26" s="69">
        <f>D26/B26*100</f>
        <v>71.84908305104544</v>
      </c>
      <c r="G26" s="20"/>
      <c r="H26" s="6"/>
      <c r="I26" s="17"/>
    </row>
    <row r="27" spans="1:7" ht="15.75">
      <c r="A27" s="27" t="s">
        <v>19</v>
      </c>
      <c r="B27" s="67"/>
      <c r="C27" s="51">
        <v>64</v>
      </c>
      <c r="D27" s="51"/>
      <c r="E27" s="65"/>
      <c r="F27" s="66"/>
      <c r="G27" s="20"/>
    </row>
    <row r="28" spans="1:7" ht="18" customHeight="1">
      <c r="A28" s="28" t="s">
        <v>20</v>
      </c>
      <c r="B28" s="61">
        <v>3230</v>
      </c>
      <c r="C28" s="68">
        <v>1430</v>
      </c>
      <c r="D28" s="68">
        <v>3130</v>
      </c>
      <c r="E28" s="66">
        <f>D28/C28*100</f>
        <v>218.88111888111888</v>
      </c>
      <c r="F28" s="66">
        <f>D28/B28*100</f>
        <v>96.90402476780186</v>
      </c>
      <c r="G28" s="20"/>
    </row>
    <row r="29" spans="1:7" ht="51" customHeight="1">
      <c r="A29" s="9" t="s">
        <v>12</v>
      </c>
      <c r="B29" s="52">
        <v>4601.35</v>
      </c>
      <c r="C29" s="51">
        <v>203</v>
      </c>
      <c r="D29" s="51">
        <v>4601.34</v>
      </c>
      <c r="E29" s="66">
        <f>D29/C29*100</f>
        <v>2266.6699507389167</v>
      </c>
      <c r="F29" s="66">
        <f>D29/B29*100</f>
        <v>99.99978267247656</v>
      </c>
      <c r="G29" s="20"/>
    </row>
    <row r="30" spans="1:7" ht="32.25">
      <c r="A30" s="9" t="s">
        <v>13</v>
      </c>
      <c r="B30" s="52">
        <v>-3550.55</v>
      </c>
      <c r="C30" s="51">
        <v>-2416</v>
      </c>
      <c r="D30" s="51">
        <v>-3550.55</v>
      </c>
      <c r="E30" s="66">
        <f>D30/C30*100</f>
        <v>146.9598509933775</v>
      </c>
      <c r="F30" s="66">
        <f>D30/B30*100</f>
        <v>100</v>
      </c>
      <c r="G30" s="20"/>
    </row>
    <row r="31" spans="1:7" ht="15.75">
      <c r="A31" s="78" t="s">
        <v>21</v>
      </c>
      <c r="B31" s="79">
        <f>B7+B22</f>
        <v>903297.7999999999</v>
      </c>
      <c r="C31" s="79">
        <f>C7+C22</f>
        <v>581372.3</v>
      </c>
      <c r="D31" s="79">
        <f>D7+D22</f>
        <v>538465.5900000001</v>
      </c>
      <c r="E31" s="77">
        <f>D31/C31*100</f>
        <v>92.61975329749973</v>
      </c>
      <c r="F31" s="77">
        <f>D31/B31*100</f>
        <v>59.611081749562565</v>
      </c>
      <c r="G31" s="20"/>
    </row>
    <row r="32" spans="1:7" ht="13.5" customHeight="1">
      <c r="A32" s="7"/>
      <c r="B32" s="70"/>
      <c r="C32" s="50"/>
      <c r="D32" s="70"/>
      <c r="E32" s="71"/>
      <c r="F32" s="66"/>
      <c r="G32" s="20"/>
    </row>
    <row r="33" spans="1:7" ht="15.75" hidden="1">
      <c r="A33" s="7"/>
      <c r="B33" s="45"/>
      <c r="C33" s="48"/>
      <c r="D33" s="45"/>
      <c r="E33" s="33"/>
      <c r="F33" s="44"/>
      <c r="G33" s="20"/>
    </row>
    <row r="34" spans="1:7" ht="15.75">
      <c r="A34" s="7" t="s">
        <v>22</v>
      </c>
      <c r="B34" s="7"/>
      <c r="C34" s="49"/>
      <c r="D34" s="46"/>
      <c r="E34" s="8"/>
      <c r="F34" s="43"/>
      <c r="G34" s="3"/>
    </row>
    <row r="35" spans="1:7" ht="15.75">
      <c r="A35" s="7" t="s">
        <v>23</v>
      </c>
      <c r="B35" s="51">
        <v>80907</v>
      </c>
      <c r="C35" s="51">
        <v>42388</v>
      </c>
      <c r="D35" s="51">
        <v>46748</v>
      </c>
      <c r="E35" s="51">
        <f>D35/C35*100</f>
        <v>110.28592998018307</v>
      </c>
      <c r="F35" s="52">
        <f aca="true" t="shared" si="3" ref="F35:F46">D35/B35*100</f>
        <v>57.77992015523997</v>
      </c>
      <c r="G35" s="3"/>
    </row>
    <row r="36" spans="1:7" ht="15" hidden="1">
      <c r="A36" s="34" t="s">
        <v>24</v>
      </c>
      <c r="B36" s="59">
        <v>45945.59</v>
      </c>
      <c r="C36" s="59">
        <v>24058</v>
      </c>
      <c r="D36" s="59">
        <v>30828</v>
      </c>
      <c r="E36" s="59">
        <f aca="true" t="shared" si="4" ref="E36:E68">D36/C36*100</f>
        <v>128.14032754177404</v>
      </c>
      <c r="F36" s="58">
        <f t="shared" si="3"/>
        <v>67.09675509662625</v>
      </c>
      <c r="G36" s="21"/>
    </row>
    <row r="37" spans="1:7" ht="15" hidden="1">
      <c r="A37" s="34" t="s">
        <v>25</v>
      </c>
      <c r="B37" s="59">
        <v>805</v>
      </c>
      <c r="C37" s="59">
        <v>318</v>
      </c>
      <c r="D37" s="59">
        <v>514</v>
      </c>
      <c r="E37" s="59">
        <f t="shared" si="4"/>
        <v>161.63522012578616</v>
      </c>
      <c r="F37" s="58">
        <f t="shared" si="3"/>
        <v>63.85093167701863</v>
      </c>
      <c r="G37" s="21"/>
    </row>
    <row r="38" spans="1:7" ht="15.75">
      <c r="A38" s="7" t="s">
        <v>45</v>
      </c>
      <c r="B38" s="51">
        <v>2360</v>
      </c>
      <c r="C38" s="51">
        <v>1663</v>
      </c>
      <c r="D38" s="51">
        <v>1653</v>
      </c>
      <c r="E38" s="59">
        <f t="shared" si="4"/>
        <v>99.39867708959711</v>
      </c>
      <c r="F38" s="52">
        <f t="shared" si="3"/>
        <v>70.04237288135593</v>
      </c>
      <c r="G38" s="21"/>
    </row>
    <row r="39" spans="1:7" ht="30.75" customHeight="1">
      <c r="A39" s="9" t="s">
        <v>26</v>
      </c>
      <c r="B39" s="53">
        <v>3060</v>
      </c>
      <c r="C39" s="51">
        <v>3427</v>
      </c>
      <c r="D39" s="51">
        <v>2255</v>
      </c>
      <c r="E39" s="51">
        <f t="shared" si="4"/>
        <v>65.80099212138897</v>
      </c>
      <c r="F39" s="52">
        <f t="shared" si="3"/>
        <v>73.69281045751634</v>
      </c>
      <c r="G39" s="20"/>
    </row>
    <row r="40" spans="1:7" ht="15" hidden="1">
      <c r="A40" s="34" t="s">
        <v>24</v>
      </c>
      <c r="B40" s="39">
        <v>2102.5</v>
      </c>
      <c r="C40" s="39">
        <v>1263</v>
      </c>
      <c r="D40" s="39">
        <v>1688</v>
      </c>
      <c r="E40" s="39">
        <f t="shared" si="4"/>
        <v>133.65003958828189</v>
      </c>
      <c r="F40" s="42">
        <f t="shared" si="3"/>
        <v>80.28537455410226</v>
      </c>
      <c r="G40" s="21"/>
    </row>
    <row r="41" spans="1:7" ht="15" hidden="1">
      <c r="A41" s="34" t="s">
        <v>25</v>
      </c>
      <c r="B41" s="39">
        <v>289</v>
      </c>
      <c r="C41" s="39">
        <v>50</v>
      </c>
      <c r="D41" s="39">
        <v>276</v>
      </c>
      <c r="E41" s="39">
        <v>0</v>
      </c>
      <c r="F41" s="42">
        <f t="shared" si="3"/>
        <v>95.50173010380622</v>
      </c>
      <c r="G41" s="21"/>
    </row>
    <row r="42" spans="1:7" ht="15.75">
      <c r="A42" s="7" t="s">
        <v>27</v>
      </c>
      <c r="B42" s="51">
        <v>58868.8</v>
      </c>
      <c r="C42" s="51">
        <v>14445</v>
      </c>
      <c r="D42" s="51">
        <v>23984</v>
      </c>
      <c r="E42" s="51">
        <f t="shared" si="4"/>
        <v>166.03669089650398</v>
      </c>
      <c r="F42" s="61">
        <f t="shared" si="3"/>
        <v>40.74144538363275</v>
      </c>
      <c r="G42" s="20"/>
    </row>
    <row r="43" spans="1:7" ht="15" hidden="1">
      <c r="A43" s="34" t="s">
        <v>24</v>
      </c>
      <c r="B43" s="51">
        <v>5791.72</v>
      </c>
      <c r="C43" s="51">
        <v>3089</v>
      </c>
      <c r="D43" s="51">
        <v>4195</v>
      </c>
      <c r="E43" s="51">
        <f t="shared" si="4"/>
        <v>135.8044674651991</v>
      </c>
      <c r="F43" s="52">
        <f t="shared" si="3"/>
        <v>72.43098768586879</v>
      </c>
      <c r="G43" s="21"/>
    </row>
    <row r="44" spans="1:7" ht="42" hidden="1">
      <c r="A44" s="29" t="s">
        <v>28</v>
      </c>
      <c r="B44" s="51">
        <v>5775</v>
      </c>
      <c r="C44" s="51">
        <v>3208</v>
      </c>
      <c r="D44" s="51">
        <v>3803</v>
      </c>
      <c r="E44" s="51">
        <f>D44/C44*100</f>
        <v>118.54738154613467</v>
      </c>
      <c r="F44" s="52">
        <f t="shared" si="3"/>
        <v>65.85281385281385</v>
      </c>
      <c r="G44" s="21"/>
    </row>
    <row r="45" spans="1:7" ht="23.25" customHeight="1">
      <c r="A45" s="7" t="s">
        <v>29</v>
      </c>
      <c r="B45" s="52">
        <v>182201</v>
      </c>
      <c r="C45" s="51">
        <v>40295</v>
      </c>
      <c r="D45" s="51">
        <v>40363</v>
      </c>
      <c r="E45" s="51">
        <f t="shared" si="4"/>
        <v>100.16875542871324</v>
      </c>
      <c r="F45" s="61">
        <f t="shared" si="3"/>
        <v>22.153006844089767</v>
      </c>
      <c r="G45" s="20"/>
    </row>
    <row r="46" spans="1:7" ht="15" customHeight="1" hidden="1">
      <c r="A46" s="34" t="s">
        <v>24</v>
      </c>
      <c r="B46" s="51">
        <v>4744.3</v>
      </c>
      <c r="C46" s="51">
        <v>2262</v>
      </c>
      <c r="D46" s="51">
        <v>3297</v>
      </c>
      <c r="E46" s="51">
        <f t="shared" si="4"/>
        <v>145.75596816976127</v>
      </c>
      <c r="F46" s="52">
        <f t="shared" si="3"/>
        <v>69.4939190186118</v>
      </c>
      <c r="G46" s="21"/>
    </row>
    <row r="47" spans="1:7" ht="44.25" customHeight="1" hidden="1">
      <c r="A47" s="29" t="s">
        <v>30</v>
      </c>
      <c r="B47" s="62"/>
      <c r="C47" s="51"/>
      <c r="D47" s="51"/>
      <c r="E47" s="51"/>
      <c r="F47" s="52"/>
      <c r="G47" s="21"/>
    </row>
    <row r="48" spans="1:7" ht="24.75" customHeight="1" hidden="1">
      <c r="A48" s="10" t="s">
        <v>31</v>
      </c>
      <c r="B48" s="63"/>
      <c r="C48" s="51"/>
      <c r="D48" s="51"/>
      <c r="E48" s="51">
        <v>0</v>
      </c>
      <c r="F48" s="52" t="e">
        <f>D48/B48*100</f>
        <v>#DIV/0!</v>
      </c>
      <c r="G48" s="20"/>
    </row>
    <row r="49" spans="1:7" ht="0.75" customHeight="1" hidden="1">
      <c r="A49" s="34" t="s">
        <v>47</v>
      </c>
      <c r="B49" s="64"/>
      <c r="C49" s="51"/>
      <c r="D49" s="51"/>
      <c r="E49" s="51">
        <v>0</v>
      </c>
      <c r="F49" s="52">
        <v>0</v>
      </c>
      <c r="G49" s="21"/>
    </row>
    <row r="50" spans="1:7" ht="23.25" customHeight="1">
      <c r="A50" s="7" t="s">
        <v>32</v>
      </c>
      <c r="B50" s="51">
        <v>501814</v>
      </c>
      <c r="C50" s="51">
        <v>369206</v>
      </c>
      <c r="D50" s="51">
        <v>336710</v>
      </c>
      <c r="E50" s="51">
        <f t="shared" si="4"/>
        <v>91.19840955997465</v>
      </c>
      <c r="F50" s="61">
        <f>D50/B50*100</f>
        <v>67.09856640109682</v>
      </c>
      <c r="G50" s="20"/>
    </row>
    <row r="51" spans="1:7" ht="15" hidden="1">
      <c r="A51" s="34" t="s">
        <v>33</v>
      </c>
      <c r="B51" s="60"/>
      <c r="C51" s="51"/>
      <c r="D51" s="51"/>
      <c r="E51" s="51"/>
      <c r="F51" s="61"/>
      <c r="G51" s="21"/>
    </row>
    <row r="52" spans="1:7" ht="15" hidden="1">
      <c r="A52" s="34" t="s">
        <v>34</v>
      </c>
      <c r="B52" s="51">
        <v>10443.2</v>
      </c>
      <c r="C52" s="51">
        <v>5262</v>
      </c>
      <c r="D52" s="51">
        <v>6745</v>
      </c>
      <c r="E52" s="51">
        <f t="shared" si="4"/>
        <v>128.1832003040669</v>
      </c>
      <c r="F52" s="52">
        <f>D52/B52*100</f>
        <v>64.58748276390378</v>
      </c>
      <c r="G52" s="22"/>
    </row>
    <row r="53" spans="1:7" ht="15" hidden="1">
      <c r="A53" s="34" t="s">
        <v>25</v>
      </c>
      <c r="B53" s="51">
        <v>1197</v>
      </c>
      <c r="C53" s="51">
        <v>28079</v>
      </c>
      <c r="D53" s="51">
        <v>1172</v>
      </c>
      <c r="E53" s="51">
        <f t="shared" si="4"/>
        <v>4.173937818298373</v>
      </c>
      <c r="F53" s="52">
        <f>D53/B53*100</f>
        <v>97.91144527986633</v>
      </c>
      <c r="G53" s="22"/>
    </row>
    <row r="54" spans="1:7" ht="27" customHeight="1">
      <c r="A54" s="9" t="s">
        <v>51</v>
      </c>
      <c r="B54" s="53">
        <v>73065</v>
      </c>
      <c r="C54" s="51">
        <v>41981</v>
      </c>
      <c r="D54" s="51">
        <v>45308</v>
      </c>
      <c r="E54" s="51">
        <f t="shared" si="4"/>
        <v>107.92501369667231</v>
      </c>
      <c r="F54" s="52">
        <f>D54/B54*100</f>
        <v>62.01053856155478</v>
      </c>
      <c r="G54" s="3"/>
    </row>
    <row r="55" spans="1:7" ht="15" hidden="1">
      <c r="A55" s="35" t="s">
        <v>35</v>
      </c>
      <c r="B55" s="52">
        <v>1510.5</v>
      </c>
      <c r="C55" s="51">
        <v>1037</v>
      </c>
      <c r="D55" s="51">
        <v>993</v>
      </c>
      <c r="E55" s="51">
        <f t="shared" si="4"/>
        <v>95.75699132111862</v>
      </c>
      <c r="F55" s="52">
        <f>D55/B55*100</f>
        <v>65.73982125124131</v>
      </c>
      <c r="G55" s="21"/>
    </row>
    <row r="56" spans="1:7" ht="15" customHeight="1" hidden="1">
      <c r="A56" s="34" t="s">
        <v>25</v>
      </c>
      <c r="B56" s="51">
        <v>0</v>
      </c>
      <c r="C56" s="51">
        <v>3</v>
      </c>
      <c r="D56" s="51">
        <v>0</v>
      </c>
      <c r="E56" s="51">
        <v>0</v>
      </c>
      <c r="F56" s="52">
        <v>0</v>
      </c>
      <c r="G56" s="21"/>
    </row>
    <row r="57" spans="1:7" ht="19.5" customHeight="1" hidden="1">
      <c r="A57" s="7" t="s">
        <v>50</v>
      </c>
      <c r="B57" s="51"/>
      <c r="C57" s="51"/>
      <c r="D57" s="51"/>
      <c r="E57" s="51">
        <v>0</v>
      </c>
      <c r="F57" s="52">
        <v>0</v>
      </c>
      <c r="G57" s="3"/>
    </row>
    <row r="58" spans="1:7" ht="23.25" customHeight="1" hidden="1">
      <c r="A58" s="35" t="s">
        <v>36</v>
      </c>
      <c r="B58" s="52"/>
      <c r="C58" s="51"/>
      <c r="D58" s="51"/>
      <c r="E58" s="51" t="e">
        <f>D58/C58*100</f>
        <v>#DIV/0!</v>
      </c>
      <c r="F58" s="52" t="e">
        <f>D58/B58*100</f>
        <v>#DIV/0!</v>
      </c>
      <c r="G58" s="21"/>
    </row>
    <row r="59" spans="1:7" ht="24.75" customHeight="1" hidden="1">
      <c r="A59" s="34" t="s">
        <v>25</v>
      </c>
      <c r="B59" s="51"/>
      <c r="C59" s="51"/>
      <c r="D59" s="51"/>
      <c r="E59" s="51" t="e">
        <f t="shared" si="4"/>
        <v>#DIV/0!</v>
      </c>
      <c r="F59" s="52" t="e">
        <f>D59/B59*100</f>
        <v>#DIV/0!</v>
      </c>
      <c r="G59" s="21"/>
    </row>
    <row r="60" spans="1:7" ht="22.5" customHeight="1">
      <c r="A60" s="28" t="s">
        <v>37</v>
      </c>
      <c r="B60" s="52">
        <v>58442</v>
      </c>
      <c r="C60" s="51">
        <v>33050</v>
      </c>
      <c r="D60" s="51">
        <v>29862</v>
      </c>
      <c r="E60" s="51">
        <f t="shared" si="4"/>
        <v>90.35400907715582</v>
      </c>
      <c r="F60" s="52">
        <f>D60/B60*100</f>
        <v>51.096813935183604</v>
      </c>
      <c r="G60" s="3"/>
    </row>
    <row r="61" spans="1:7" ht="15.75">
      <c r="A61" s="28" t="s">
        <v>48</v>
      </c>
      <c r="B61" s="52">
        <v>1884.1</v>
      </c>
      <c r="C61" s="51">
        <v>1244</v>
      </c>
      <c r="D61" s="51">
        <v>485</v>
      </c>
      <c r="E61" s="51">
        <f t="shared" si="4"/>
        <v>38.98713826366559</v>
      </c>
      <c r="F61" s="52">
        <f>D61/B61*100</f>
        <v>25.741733453638343</v>
      </c>
      <c r="G61" s="3"/>
    </row>
    <row r="62" spans="1:7" ht="15.75" hidden="1">
      <c r="A62" s="28" t="s">
        <v>49</v>
      </c>
      <c r="B62" s="52"/>
      <c r="C62" s="51"/>
      <c r="D62" s="51"/>
      <c r="E62" s="51"/>
      <c r="F62" s="52">
        <v>0</v>
      </c>
      <c r="G62" s="3"/>
    </row>
    <row r="63" spans="1:7" ht="20.25" customHeight="1">
      <c r="A63" s="28" t="s">
        <v>38</v>
      </c>
      <c r="B63" s="52">
        <v>58060</v>
      </c>
      <c r="C63" s="51">
        <v>32726</v>
      </c>
      <c r="D63" s="51">
        <v>34201</v>
      </c>
      <c r="E63" s="51">
        <f>D63/C63*100</f>
        <v>104.5071197213225</v>
      </c>
      <c r="F63" s="52">
        <f>D63/B63*100</f>
        <v>58.90630382363072</v>
      </c>
      <c r="G63" s="3"/>
    </row>
    <row r="64" spans="1:7" ht="15.75">
      <c r="A64" s="74" t="s">
        <v>39</v>
      </c>
      <c r="B64" s="75">
        <f>B35+B38+B39+B42+B45+B50+B54+B60+B61+B62+B63</f>
        <v>1020661.9</v>
      </c>
      <c r="C64" s="75">
        <f>C35+C38+C39+C42+C45+C50+C54+C60+C61+C62+C63</f>
        <v>580425</v>
      </c>
      <c r="D64" s="75">
        <f>D35+D38+D39+D42+D45+D50+D54+D60+D61+D62+D63</f>
        <v>561569</v>
      </c>
      <c r="E64" s="75">
        <f t="shared" si="4"/>
        <v>96.7513459964681</v>
      </c>
      <c r="F64" s="76">
        <f>D64/B64*100</f>
        <v>55.02008059671866</v>
      </c>
      <c r="G64" s="3"/>
    </row>
    <row r="65" spans="1:7" ht="31.5">
      <c r="A65" s="38" t="s">
        <v>40</v>
      </c>
      <c r="B65" s="52">
        <f>SUM(B31-B64)</f>
        <v>-117364.1000000001</v>
      </c>
      <c r="C65" s="52">
        <f>SUM(C31-C64)</f>
        <v>947.3000000000466</v>
      </c>
      <c r="D65" s="52">
        <f>SUM(D31-D64)</f>
        <v>-23103.409999999916</v>
      </c>
      <c r="E65" s="51">
        <f t="shared" si="4"/>
        <v>-2438.869418346752</v>
      </c>
      <c r="F65" s="52">
        <f>D65/B65*100</f>
        <v>19.685244465726655</v>
      </c>
      <c r="G65" s="3"/>
    </row>
    <row r="66" spans="1:7" ht="18.75" customHeight="1">
      <c r="A66" s="36" t="s">
        <v>41</v>
      </c>
      <c r="B66" s="51">
        <f>SUM(B68:B70)</f>
        <v>117364.4</v>
      </c>
      <c r="C66" s="51">
        <f>C67+C68+1</f>
        <v>-947</v>
      </c>
      <c r="D66" s="51">
        <f>SUM(D67:D70)</f>
        <v>23103</v>
      </c>
      <c r="E66" s="51">
        <f t="shared" si="4"/>
        <v>-2439.598732840549</v>
      </c>
      <c r="F66" s="52">
        <f>D66/B66*100</f>
        <v>19.684844808136027</v>
      </c>
      <c r="G66" s="3"/>
    </row>
    <row r="67" spans="1:7" ht="18.75" customHeight="1">
      <c r="A67" s="35" t="s">
        <v>55</v>
      </c>
      <c r="B67" s="51"/>
      <c r="C67" s="59">
        <v>31260</v>
      </c>
      <c r="D67" s="59">
        <v>20695</v>
      </c>
      <c r="E67" s="51"/>
      <c r="F67" s="52"/>
      <c r="G67" s="3"/>
    </row>
    <row r="68" spans="1:7" ht="18" customHeight="1">
      <c r="A68" s="30" t="s">
        <v>42</v>
      </c>
      <c r="B68" s="58">
        <v>117364.4</v>
      </c>
      <c r="C68" s="59">
        <v>-32208</v>
      </c>
      <c r="D68" s="59">
        <v>2408</v>
      </c>
      <c r="E68" s="59">
        <f t="shared" si="4"/>
        <v>-7.476403378042722</v>
      </c>
      <c r="F68" s="58">
        <f>D68/B68*100</f>
        <v>2.051729485261289</v>
      </c>
      <c r="G68" s="3"/>
    </row>
    <row r="69" spans="1:7" ht="28.5" customHeight="1" hidden="1">
      <c r="A69" s="31" t="s">
        <v>43</v>
      </c>
      <c r="B69" s="47">
        <v>0</v>
      </c>
      <c r="C69" s="40"/>
      <c r="D69" s="40"/>
      <c r="E69" s="39">
        <v>0</v>
      </c>
      <c r="F69" s="42">
        <v>0</v>
      </c>
      <c r="G69" s="3"/>
    </row>
    <row r="70" spans="1:7" ht="30" customHeight="1" hidden="1">
      <c r="A70" s="31" t="s">
        <v>44</v>
      </c>
      <c r="B70" s="47">
        <v>0</v>
      </c>
      <c r="C70" s="41"/>
      <c r="D70" s="41"/>
      <c r="E70" s="39">
        <v>0</v>
      </c>
      <c r="F70" s="42">
        <v>0</v>
      </c>
      <c r="G70" s="3"/>
    </row>
    <row r="71" spans="1:7" ht="13.5" customHeight="1">
      <c r="A71" s="32"/>
      <c r="B71" s="32"/>
      <c r="C71" s="37"/>
      <c r="D71" s="37"/>
      <c r="E71" s="37"/>
      <c r="F71" s="18"/>
      <c r="G71" s="32"/>
    </row>
    <row r="72" spans="1:4" ht="22.5" customHeight="1">
      <c r="A72" s="4"/>
      <c r="B72" s="18"/>
      <c r="D72" s="4"/>
    </row>
    <row r="73" spans="1:2" ht="35.25" customHeight="1">
      <c r="A73" s="4"/>
      <c r="B73" s="4"/>
    </row>
    <row r="74" spans="1:2" ht="8.25" customHeight="1">
      <c r="A74" s="4"/>
      <c r="B74" s="4"/>
    </row>
    <row r="76" ht="6" customHeight="1"/>
    <row r="77" ht="16.5" customHeight="1"/>
    <row r="78" ht="6.75" customHeight="1"/>
    <row r="80" ht="6.75" customHeight="1"/>
    <row r="82" ht="6" customHeight="1"/>
    <row r="84" ht="7.5" customHeight="1"/>
    <row r="85" ht="26.25" customHeight="1"/>
    <row r="86" ht="8.25" customHeight="1"/>
    <row r="87" ht="26.25" customHeight="1"/>
  </sheetData>
  <sheetProtection selectLockedCells="1" selectUnlockedCells="1"/>
  <mergeCells count="2">
    <mergeCell ref="A2:F2"/>
    <mergeCell ref="A3:F3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Панова Елена Юрьевна</cp:lastModifiedBy>
  <cp:lastPrinted>2015-09-17T08:03:57Z</cp:lastPrinted>
  <dcterms:created xsi:type="dcterms:W3CDTF">2011-03-15T08:38:51Z</dcterms:created>
  <dcterms:modified xsi:type="dcterms:W3CDTF">2015-10-19T13:53:48Z</dcterms:modified>
  <cp:category/>
  <cp:version/>
  <cp:contentType/>
  <cp:contentStatus/>
</cp:coreProperties>
</file>