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район" sheetId="1" r:id="rId1"/>
  </sheets>
  <definedNames>
    <definedName name="_xlnm.Print_Area" localSheetId="0">'район'!$A$2:$F$78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<sst xmlns="http://schemas.openxmlformats.org/spreadsheetml/2006/main" count="58" uniqueCount="58">
  <si>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ИСПОЛНЕНИЕ  РАЙОННОГО  БЮДЖЕТА  </t>
  </si>
  <si>
    <t xml:space="preserve">        Д О Х О Д Ы                                 НАЛОГОВЫЕ  и НЕНАЛОГОВЫЕ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</si>
  <si>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</si>
  <si>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</si>
  <si>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</si>
  <si>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</si>
  <si>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</si>
  <si>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</si>
  <si>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</si>
  <si>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</si>
  <si>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</si>
  <si>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</si>
  <si>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</si>
  <si>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</si>
  <si>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</si>
  <si>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</si>
  <si>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</si>
  <si>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</si>
  <si>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</si>
  <si>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</si>
  <si>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Средства, получаемые  на компенс. доп. расходов, возникших в результате решений , принятых органаи гос.власти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</si>
  <si>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</si>
  <si>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</si>
  <si>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</si>
  <si>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</si>
  <si>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</si>
  <si>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</si>
  <si>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</si>
  <si>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</si>
  <si>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</si>
  <si>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</si>
  <si>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</si>
  <si>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</si>
  <si>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</si>
  <si>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</si>
  <si>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</si>
  <si>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</si>
  <si>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</si>
  <si>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  -изменение остатков средств бюджета</t>
  </si>
  <si>
    <t xml:space="preserve">  -получение кредитов по кредитым договорам</t>
  </si>
  <si>
    <t xml:space="preserve">   -погашение кредитов по кредитым договорам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</si>
  <si>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</si>
  <si>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</si>
  <si>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</si>
  <si>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</si>
  <si>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</si>
  <si>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</si>
  <si>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</si>
  <si>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</si>
  <si>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</si>
  <si>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</si>
  <si>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-источники внутреннего финансирования</t>
  </si>
  <si>
    <t>%  вып. к 2014 г</t>
  </si>
  <si>
    <t>План на 2015г.</t>
  </si>
  <si>
    <t>% вып. к плану      2015 г</t>
  </si>
  <si>
    <t xml:space="preserve">на  1 апреля 2015 года </t>
  </si>
  <si>
    <t>Исполнено на 1.04. 2014 г.</t>
  </si>
  <si>
    <t>Исполнено на 1.04.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</si>
</sst>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_р_._-;_-@_-"/>
    <numFmt numFmtId="165" formatCode="#,##0.0"/>
    <numFmt numFmtId="166" formatCode="0.0%"/>
  </numFmts>
  <fonts count="51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wrapText="1"/>
      <protection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 wrapText="1"/>
      <protection/>
    </xf>
    <xf numFmtId="3" fontId="8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wrapText="1"/>
      <protection locked="0"/>
    </xf>
    <xf numFmtId="3" fontId="8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2" fillId="0" borderId="1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tabSelected="1" zoomScalePageLayoutView="0" workbookViewId="0" topLeftCell="A1">
      <pane xSplit="1" ySplit="6" topLeftCell="B51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C65" sqref="C65"/>
    </sheetView>
  </sheetViews>
  <sheetFormatPr defaultColWidth="9.125" defaultRowHeight="12.75"/>
  <cols>
    <col min="1" max="1" width="43.375" style="1" customWidth="1"/>
    <col min="2" max="2" width="13.375" style="1" customWidth="1"/>
    <col min="3" max="3" width="12.375" style="1" customWidth="1"/>
    <col min="4" max="4" width="11.00390625" style="1" customWidth="1"/>
    <col min="5" max="5" width="9.50390625" style="1" customWidth="1"/>
    <col min="6" max="6" width="8.625" style="1" customWidth="1"/>
    <col min="7" max="7" width="3.0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79" t="s">
        <v>0</v>
      </c>
      <c r="B2" s="79"/>
      <c r="C2" s="79"/>
      <c r="D2" s="79"/>
      <c r="E2" s="79"/>
      <c r="F2" s="79"/>
    </row>
    <row r="3" spans="1:6" ht="15.75">
      <c r="A3" s="80" t="s">
        <v>55</v>
      </c>
      <c r="B3" s="80"/>
      <c r="C3" s="80"/>
      <c r="D3" s="80"/>
      <c r="E3" s="80"/>
      <c r="F3" s="80"/>
    </row>
    <row r="4" spans="1:7" ht="15">
      <c r="A4" s="6"/>
      <c r="B4" s="6"/>
      <c r="C4" s="2"/>
      <c r="D4" s="2"/>
      <c r="F4" s="7"/>
      <c r="G4" s="7"/>
    </row>
    <row r="5" spans="1:7" ht="38.25" customHeight="1">
      <c r="A5" s="12"/>
      <c r="B5" s="13" t="s">
        <v>53</v>
      </c>
      <c r="C5" s="13" t="s">
        <v>56</v>
      </c>
      <c r="D5" s="13" t="s">
        <v>57</v>
      </c>
      <c r="E5" s="14" t="s">
        <v>52</v>
      </c>
      <c r="F5" s="14" t="s">
        <v>54</v>
      </c>
      <c r="G5" s="22"/>
    </row>
    <row r="6" spans="1:7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22"/>
    </row>
    <row r="7" spans="1:9" ht="36.75" customHeight="1">
      <c r="A7" s="26" t="s">
        <v>1</v>
      </c>
      <c r="B7" s="60">
        <f>SUM(B8:B21)</f>
        <v>210992</v>
      </c>
      <c r="C7" s="60">
        <f>SUM(C8:C21)</f>
        <v>39962.18999999999</v>
      </c>
      <c r="D7" s="60">
        <f>SUM(D8:D21)</f>
        <v>44843</v>
      </c>
      <c r="E7" s="64">
        <f>D7/C7*100</f>
        <v>112.21356987692619</v>
      </c>
      <c r="F7" s="65">
        <f aca="true" t="shared" si="0" ref="F7:F19">D7/B7*100</f>
        <v>21.253412451656935</v>
      </c>
      <c r="G7" s="23"/>
      <c r="I7" s="5"/>
    </row>
    <row r="8" spans="1:7" ht="20.25" customHeight="1">
      <c r="A8" s="8" t="s">
        <v>2</v>
      </c>
      <c r="B8" s="9">
        <v>135415</v>
      </c>
      <c r="C8" s="16">
        <v>27182</v>
      </c>
      <c r="D8" s="16">
        <v>28467</v>
      </c>
      <c r="E8" s="66">
        <f aca="true" t="shared" si="1" ref="E8:E13">D8/C8*100</f>
        <v>104.72739312780517</v>
      </c>
      <c r="F8" s="67">
        <f t="shared" si="0"/>
        <v>21.022043348225825</v>
      </c>
      <c r="G8" s="23"/>
    </row>
    <row r="9" spans="1:7" ht="15.75">
      <c r="A9" s="8" t="s">
        <v>49</v>
      </c>
      <c r="B9" s="9">
        <v>5851</v>
      </c>
      <c r="C9" s="16">
        <v>2073.17</v>
      </c>
      <c r="D9" s="16">
        <v>2095</v>
      </c>
      <c r="E9" s="66">
        <f t="shared" si="1"/>
        <v>101.05297684222711</v>
      </c>
      <c r="F9" s="67">
        <f t="shared" si="0"/>
        <v>35.805845154674415</v>
      </c>
      <c r="G9" s="23"/>
    </row>
    <row r="10" spans="1:8" ht="30" customHeight="1">
      <c r="A10" s="10" t="s">
        <v>50</v>
      </c>
      <c r="B10" s="17">
        <v>736</v>
      </c>
      <c r="C10" s="68">
        <v>296</v>
      </c>
      <c r="D10" s="68">
        <v>247</v>
      </c>
      <c r="E10" s="66">
        <f t="shared" si="1"/>
        <v>83.44594594594594</v>
      </c>
      <c r="F10" s="67">
        <f t="shared" si="0"/>
        <v>33.559782608695656</v>
      </c>
      <c r="G10" s="23"/>
      <c r="H10" s="3"/>
    </row>
    <row r="11" spans="1:8" ht="15.75">
      <c r="A11" s="10" t="s">
        <v>3</v>
      </c>
      <c r="B11" s="9">
        <v>6663</v>
      </c>
      <c r="C11" s="9">
        <v>1135.28</v>
      </c>
      <c r="D11" s="9">
        <v>1318</v>
      </c>
      <c r="E11" s="66">
        <f t="shared" si="1"/>
        <v>116.09470791346628</v>
      </c>
      <c r="F11" s="67">
        <f t="shared" si="0"/>
        <v>19.780879483716042</v>
      </c>
      <c r="G11" s="23"/>
      <c r="H11" s="3"/>
    </row>
    <row r="12" spans="1:8" ht="15.75">
      <c r="A12" s="10" t="s">
        <v>4</v>
      </c>
      <c r="B12" s="9">
        <v>953</v>
      </c>
      <c r="C12" s="9">
        <v>564.1</v>
      </c>
      <c r="D12" s="9">
        <v>329</v>
      </c>
      <c r="E12" s="66">
        <f t="shared" si="1"/>
        <v>58.32299237723808</v>
      </c>
      <c r="F12" s="67">
        <f t="shared" si="0"/>
        <v>34.52256033578174</v>
      </c>
      <c r="G12" s="23"/>
      <c r="H12" s="3"/>
    </row>
    <row r="13" spans="1:8" ht="15.75">
      <c r="A13" s="8" t="s">
        <v>5</v>
      </c>
      <c r="B13" s="9">
        <v>545</v>
      </c>
      <c r="C13" s="9">
        <v>71.8</v>
      </c>
      <c r="D13" s="9">
        <v>180</v>
      </c>
      <c r="E13" s="66">
        <f t="shared" si="1"/>
        <v>250.69637883008355</v>
      </c>
      <c r="F13" s="67">
        <f t="shared" si="0"/>
        <v>33.02752293577982</v>
      </c>
      <c r="G13" s="23"/>
      <c r="H13" s="3"/>
    </row>
    <row r="14" spans="1:8" ht="32.25">
      <c r="A14" s="10" t="s">
        <v>48</v>
      </c>
      <c r="B14" s="17">
        <v>0</v>
      </c>
      <c r="C14" s="61">
        <v>0</v>
      </c>
      <c r="D14" s="61">
        <v>0</v>
      </c>
      <c r="E14" s="66"/>
      <c r="F14" s="67"/>
      <c r="G14" s="23"/>
      <c r="H14" s="3"/>
    </row>
    <row r="15" spans="1:8" ht="45" customHeight="1">
      <c r="A15" s="11" t="s">
        <v>6</v>
      </c>
      <c r="B15" s="17">
        <v>37046</v>
      </c>
      <c r="C15" s="9">
        <v>3982.5</v>
      </c>
      <c r="D15" s="9">
        <v>4487</v>
      </c>
      <c r="E15" s="66">
        <f aca="true" t="shared" si="2" ref="E15:E21">D15/C15*100</f>
        <v>112.66792215944758</v>
      </c>
      <c r="F15" s="67">
        <f t="shared" si="0"/>
        <v>12.111968903525346</v>
      </c>
      <c r="G15" s="4"/>
      <c r="H15" s="3"/>
    </row>
    <row r="16" spans="1:7" ht="30" customHeight="1">
      <c r="A16" s="11" t="s">
        <v>7</v>
      </c>
      <c r="B16" s="17">
        <v>10000</v>
      </c>
      <c r="C16" s="69">
        <v>2514</v>
      </c>
      <c r="D16" s="69">
        <v>2196</v>
      </c>
      <c r="E16" s="66">
        <f t="shared" si="2"/>
        <v>87.3508353221957</v>
      </c>
      <c r="F16" s="67">
        <f t="shared" si="0"/>
        <v>21.959999999999997</v>
      </c>
      <c r="G16" s="4"/>
    </row>
    <row r="17" spans="1:7" ht="29.25" customHeight="1">
      <c r="A17" s="11" t="s">
        <v>8</v>
      </c>
      <c r="B17" s="17">
        <v>12076</v>
      </c>
      <c r="C17" s="62">
        <v>1727.84</v>
      </c>
      <c r="D17" s="62">
        <v>4901</v>
      </c>
      <c r="E17" s="66">
        <f t="shared" si="2"/>
        <v>283.64894897675714</v>
      </c>
      <c r="F17" s="67">
        <f t="shared" si="0"/>
        <v>40.58463067240808</v>
      </c>
      <c r="G17" s="4"/>
    </row>
    <row r="18" spans="1:7" ht="32.25">
      <c r="A18" s="11" t="s">
        <v>9</v>
      </c>
      <c r="B18" s="17">
        <v>0</v>
      </c>
      <c r="C18" s="62">
        <v>135</v>
      </c>
      <c r="D18" s="62">
        <v>0</v>
      </c>
      <c r="E18" s="66">
        <f t="shared" si="2"/>
        <v>0</v>
      </c>
      <c r="F18" s="67"/>
      <c r="G18" s="4"/>
    </row>
    <row r="19" spans="1:7" ht="17.25" customHeight="1">
      <c r="A19" s="10" t="s">
        <v>10</v>
      </c>
      <c r="B19" s="70">
        <v>1707</v>
      </c>
      <c r="C19" s="9">
        <v>257.2</v>
      </c>
      <c r="D19" s="9">
        <v>623</v>
      </c>
      <c r="E19" s="66">
        <f t="shared" si="2"/>
        <v>242.22395023328153</v>
      </c>
      <c r="F19" s="67">
        <f t="shared" si="0"/>
        <v>36.49677797305213</v>
      </c>
      <c r="G19" s="4"/>
    </row>
    <row r="20" spans="1:7" ht="15.75">
      <c r="A20" s="8" t="s">
        <v>11</v>
      </c>
      <c r="B20" s="70">
        <v>0</v>
      </c>
      <c r="C20" s="63">
        <v>0</v>
      </c>
      <c r="D20" s="63">
        <v>0</v>
      </c>
      <c r="E20" s="66"/>
      <c r="F20" s="67"/>
      <c r="G20" s="4"/>
    </row>
    <row r="21" spans="1:7" ht="18" customHeight="1">
      <c r="A21" s="8" t="s">
        <v>42</v>
      </c>
      <c r="B21" s="70">
        <v>0</v>
      </c>
      <c r="C21" s="63">
        <v>23.3</v>
      </c>
      <c r="D21" s="63">
        <v>0</v>
      </c>
      <c r="E21" s="66">
        <f t="shared" si="2"/>
        <v>0</v>
      </c>
      <c r="F21" s="67"/>
      <c r="G21" s="4"/>
    </row>
    <row r="22" spans="1:7" ht="17.25" customHeight="1">
      <c r="A22" s="43" t="s">
        <v>14</v>
      </c>
      <c r="B22" s="50">
        <f>SUM(B23:B33)</f>
        <v>630905</v>
      </c>
      <c r="C22" s="50">
        <f>SUM(C23:C33)</f>
        <v>140006</v>
      </c>
      <c r="D22" s="50">
        <f>SUM(D23:D33)</f>
        <v>115358.66</v>
      </c>
      <c r="E22" s="71">
        <f aca="true" t="shared" si="3" ref="E22:E27">D22/C22*100</f>
        <v>82.39551162093053</v>
      </c>
      <c r="F22" s="72">
        <f aca="true" t="shared" si="4" ref="F22:F27">D22/B22*100</f>
        <v>18.284632393149526</v>
      </c>
      <c r="G22" s="23"/>
    </row>
    <row r="23" spans="1:9" ht="15.75" customHeight="1">
      <c r="A23" s="29" t="s">
        <v>15</v>
      </c>
      <c r="B23" s="68">
        <v>348444</v>
      </c>
      <c r="C23" s="68">
        <v>82033</v>
      </c>
      <c r="D23" s="68">
        <v>60791</v>
      </c>
      <c r="E23" s="66">
        <f t="shared" si="3"/>
        <v>74.10554289127546</v>
      </c>
      <c r="F23" s="53">
        <f t="shared" si="4"/>
        <v>17.44641893675885</v>
      </c>
      <c r="G23" s="23"/>
      <c r="H23" s="7"/>
      <c r="I23" s="18"/>
    </row>
    <row r="24" spans="1:9" ht="17.25" customHeight="1">
      <c r="A24" s="28" t="s">
        <v>16</v>
      </c>
      <c r="B24" s="62">
        <v>254655</v>
      </c>
      <c r="C24" s="9">
        <v>54704</v>
      </c>
      <c r="D24" s="9">
        <v>47293</v>
      </c>
      <c r="E24" s="66">
        <f t="shared" si="3"/>
        <v>86.45254460368528</v>
      </c>
      <c r="F24" s="53">
        <f t="shared" si="4"/>
        <v>18.571400522275237</v>
      </c>
      <c r="G24" s="23"/>
      <c r="H24" s="7"/>
      <c r="I24" s="19"/>
    </row>
    <row r="25" spans="1:9" ht="15.75">
      <c r="A25" s="27" t="s">
        <v>17</v>
      </c>
      <c r="B25" s="61">
        <v>7874</v>
      </c>
      <c r="C25" s="9">
        <v>1005</v>
      </c>
      <c r="D25" s="9">
        <v>1970</v>
      </c>
      <c r="E25" s="66">
        <f t="shared" si="3"/>
        <v>196.01990049751242</v>
      </c>
      <c r="F25" s="53">
        <f t="shared" si="4"/>
        <v>25.019050038100076</v>
      </c>
      <c r="G25" s="23"/>
      <c r="H25" s="7"/>
      <c r="I25" s="19"/>
    </row>
    <row r="26" spans="1:9" ht="15.75">
      <c r="A26" s="30" t="s">
        <v>18</v>
      </c>
      <c r="B26" s="61">
        <v>16181</v>
      </c>
      <c r="C26" s="9">
        <v>2889</v>
      </c>
      <c r="D26" s="9">
        <v>3424</v>
      </c>
      <c r="E26" s="66">
        <f t="shared" si="3"/>
        <v>118.5185185185185</v>
      </c>
      <c r="F26" s="53">
        <f t="shared" si="4"/>
        <v>21.160620480810827</v>
      </c>
      <c r="G26" s="23"/>
      <c r="H26" s="7"/>
      <c r="I26" s="20"/>
    </row>
    <row r="27" spans="1:7" ht="11.25" customHeight="1" hidden="1">
      <c r="A27" s="31" t="s">
        <v>19</v>
      </c>
      <c r="B27" s="68"/>
      <c r="C27" s="9">
        <v>21</v>
      </c>
      <c r="D27" s="9"/>
      <c r="E27" s="66">
        <f t="shared" si="3"/>
        <v>0</v>
      </c>
      <c r="F27" s="53" t="e">
        <f t="shared" si="4"/>
        <v>#DIV/0!</v>
      </c>
      <c r="G27" s="23"/>
    </row>
    <row r="28" spans="1:7" ht="11.25" customHeight="1" hidden="1">
      <c r="A28" s="38" t="s">
        <v>20</v>
      </c>
      <c r="B28" s="73"/>
      <c r="C28" s="46"/>
      <c r="D28" s="46"/>
      <c r="E28" s="37"/>
      <c r="F28" s="53"/>
      <c r="G28" s="23"/>
    </row>
    <row r="29" spans="1:7" ht="11.25" customHeight="1" hidden="1">
      <c r="A29" s="81"/>
      <c r="B29" s="82"/>
      <c r="C29" s="17"/>
      <c r="D29" s="17"/>
      <c r="E29" s="83"/>
      <c r="F29" s="84"/>
      <c r="G29" s="24"/>
    </row>
    <row r="30" spans="1:7" ht="11.25" customHeight="1" hidden="1">
      <c r="A30" s="81"/>
      <c r="B30" s="82"/>
      <c r="C30" s="74"/>
      <c r="D30" s="75"/>
      <c r="E30" s="83"/>
      <c r="F30" s="84"/>
      <c r="G30" s="24"/>
    </row>
    <row r="31" spans="1:7" ht="18.75" customHeight="1">
      <c r="A31" s="32" t="s">
        <v>21</v>
      </c>
      <c r="B31" s="52">
        <v>2700</v>
      </c>
      <c r="C31" s="62">
        <v>1000</v>
      </c>
      <c r="D31" s="62">
        <v>830</v>
      </c>
      <c r="E31" s="53">
        <v>0</v>
      </c>
      <c r="F31" s="53">
        <f>D31/B31*100</f>
        <v>30.74074074074074</v>
      </c>
      <c r="G31" s="23"/>
    </row>
    <row r="32" spans="1:7" ht="51" customHeight="1">
      <c r="A32" s="10" t="s">
        <v>12</v>
      </c>
      <c r="B32" s="16">
        <v>4582</v>
      </c>
      <c r="C32" s="9">
        <v>1026</v>
      </c>
      <c r="D32" s="9">
        <v>4582</v>
      </c>
      <c r="E32" s="53">
        <f>D32/C32*100</f>
        <v>446.588693957115</v>
      </c>
      <c r="F32" s="53">
        <f>D32/B32*100</f>
        <v>100</v>
      </c>
      <c r="G32" s="23"/>
    </row>
    <row r="33" spans="1:7" ht="32.25">
      <c r="A33" s="10" t="s">
        <v>13</v>
      </c>
      <c r="B33" s="16">
        <v>-3531</v>
      </c>
      <c r="C33" s="9">
        <v>-2672</v>
      </c>
      <c r="D33" s="9">
        <v>-3531.34</v>
      </c>
      <c r="E33" s="53">
        <f>D33/C33*100</f>
        <v>132.1609281437126</v>
      </c>
      <c r="F33" s="53">
        <f>D33/B33*100</f>
        <v>100.00962900028321</v>
      </c>
      <c r="G33" s="23"/>
    </row>
    <row r="34" spans="1:7" ht="15.75">
      <c r="A34" s="43" t="s">
        <v>22</v>
      </c>
      <c r="B34" s="76">
        <f>B7+B22</f>
        <v>841897</v>
      </c>
      <c r="C34" s="76">
        <f>C7+C22</f>
        <v>179968.19</v>
      </c>
      <c r="D34" s="76">
        <f>D7+D22</f>
        <v>160201.66</v>
      </c>
      <c r="E34" s="72">
        <f>D34/C34*100</f>
        <v>89.01665344303346</v>
      </c>
      <c r="F34" s="72">
        <f>D34/B34*100</f>
        <v>19.028653148781856</v>
      </c>
      <c r="G34" s="23"/>
    </row>
    <row r="35" spans="1:7" ht="13.5" customHeight="1">
      <c r="A35" s="8"/>
      <c r="B35" s="54"/>
      <c r="D35" s="54"/>
      <c r="E35" s="37"/>
      <c r="F35" s="53"/>
      <c r="G35" s="23"/>
    </row>
    <row r="36" spans="1:7" ht="15.75" hidden="1">
      <c r="A36" s="8"/>
      <c r="B36" s="54"/>
      <c r="C36" s="77"/>
      <c r="D36" s="54"/>
      <c r="E36" s="37"/>
      <c r="F36" s="53"/>
      <c r="G36" s="23"/>
    </row>
    <row r="37" spans="1:7" ht="15.75">
      <c r="A37" s="8" t="s">
        <v>23</v>
      </c>
      <c r="B37" s="8"/>
      <c r="C37" s="78"/>
      <c r="D37" s="55"/>
      <c r="E37" s="9"/>
      <c r="F37" s="52"/>
      <c r="G37" s="4"/>
    </row>
    <row r="38" spans="1:7" ht="15.75">
      <c r="A38" s="8" t="s">
        <v>24</v>
      </c>
      <c r="B38" s="9">
        <v>86203</v>
      </c>
      <c r="C38" s="9">
        <v>15752</v>
      </c>
      <c r="D38" s="9">
        <v>15602</v>
      </c>
      <c r="E38" s="9">
        <f>D38/C38*100</f>
        <v>99.04773996952768</v>
      </c>
      <c r="F38" s="52">
        <f>D38/B38*100</f>
        <v>18.099138081041264</v>
      </c>
      <c r="G38" s="4"/>
    </row>
    <row r="39" spans="1:7" ht="15.75">
      <c r="A39" s="8" t="s">
        <v>41</v>
      </c>
      <c r="B39" s="9">
        <v>2599</v>
      </c>
      <c r="C39" s="9">
        <v>554</v>
      </c>
      <c r="D39" s="9">
        <v>649</v>
      </c>
      <c r="E39" s="9">
        <v>0</v>
      </c>
      <c r="F39" s="52">
        <f>D39/B39*100</f>
        <v>24.971142747210465</v>
      </c>
      <c r="G39" s="25"/>
    </row>
    <row r="40" spans="1:7" ht="30.75" customHeight="1">
      <c r="A40" s="10" t="s">
        <v>26</v>
      </c>
      <c r="B40" s="17">
        <v>3019</v>
      </c>
      <c r="C40" s="9">
        <v>569</v>
      </c>
      <c r="D40" s="9">
        <v>713</v>
      </c>
      <c r="E40" s="9">
        <f aca="true" t="shared" si="5" ref="E40:E59">D40/C40*100</f>
        <v>125.30755711775043</v>
      </c>
      <c r="F40" s="52">
        <f>D40/B40*100</f>
        <v>23.61709175223584</v>
      </c>
      <c r="G40" s="23"/>
    </row>
    <row r="41" spans="1:7" ht="15.75">
      <c r="A41" s="8" t="s">
        <v>27</v>
      </c>
      <c r="B41" s="9">
        <v>60324</v>
      </c>
      <c r="C41" s="9">
        <v>3843</v>
      </c>
      <c r="D41" s="9">
        <v>5164</v>
      </c>
      <c r="E41" s="9">
        <f t="shared" si="5"/>
        <v>134.37418683320323</v>
      </c>
      <c r="F41" s="52">
        <f>D41/B41*100</f>
        <v>8.560440289105497</v>
      </c>
      <c r="G41" s="23"/>
    </row>
    <row r="42" spans="1:7" ht="15" customHeight="1">
      <c r="A42" s="8" t="s">
        <v>28</v>
      </c>
      <c r="B42" s="16">
        <v>51267</v>
      </c>
      <c r="C42" s="9">
        <v>1712</v>
      </c>
      <c r="D42" s="9">
        <v>3093</v>
      </c>
      <c r="E42" s="9">
        <f t="shared" si="5"/>
        <v>180.6658878504673</v>
      </c>
      <c r="F42" s="52">
        <f>D42/B42*100</f>
        <v>6.033120720931594</v>
      </c>
      <c r="G42" s="23"/>
    </row>
    <row r="43" spans="1:7" ht="44.25" customHeight="1" hidden="1">
      <c r="A43" s="33" t="s">
        <v>29</v>
      </c>
      <c r="B43" s="56"/>
      <c r="C43" s="46"/>
      <c r="D43" s="46"/>
      <c r="E43" s="46"/>
      <c r="F43" s="51"/>
      <c r="G43" s="25"/>
    </row>
    <row r="44" spans="1:7" ht="24.75" customHeight="1" hidden="1">
      <c r="A44" s="11" t="s">
        <v>30</v>
      </c>
      <c r="B44" s="11"/>
      <c r="C44" s="9"/>
      <c r="D44" s="9"/>
      <c r="E44" s="46">
        <v>0</v>
      </c>
      <c r="F44" s="51" t="e">
        <f>D44/B44*100</f>
        <v>#DIV/0!</v>
      </c>
      <c r="G44" s="23"/>
    </row>
    <row r="45" spans="1:7" ht="0.75" customHeight="1" hidden="1">
      <c r="A45" s="39" t="s">
        <v>43</v>
      </c>
      <c r="B45" s="33"/>
      <c r="C45" s="46"/>
      <c r="D45" s="46"/>
      <c r="E45" s="46">
        <v>0</v>
      </c>
      <c r="F45" s="51">
        <v>0</v>
      </c>
      <c r="G45" s="25"/>
    </row>
    <row r="46" spans="1:7" ht="23.25" customHeight="1">
      <c r="A46" s="8" t="s">
        <v>31</v>
      </c>
      <c r="B46" s="9">
        <v>484493</v>
      </c>
      <c r="C46" s="9">
        <v>125256</v>
      </c>
      <c r="D46" s="9">
        <v>107298</v>
      </c>
      <c r="E46" s="9">
        <f t="shared" si="5"/>
        <v>85.66296225330522</v>
      </c>
      <c r="F46" s="52">
        <f>D46/B46*100</f>
        <v>22.146450000309603</v>
      </c>
      <c r="G46" s="23"/>
    </row>
    <row r="47" spans="1:7" ht="17.25" customHeight="1">
      <c r="A47" s="10" t="s">
        <v>47</v>
      </c>
      <c r="B47" s="17">
        <v>100831</v>
      </c>
      <c r="C47" s="9">
        <v>12930</v>
      </c>
      <c r="D47" s="9">
        <v>15764</v>
      </c>
      <c r="E47" s="9">
        <f t="shared" si="5"/>
        <v>121.91802010827533</v>
      </c>
      <c r="F47" s="52">
        <f>D47/B47*100</f>
        <v>15.634080788646349</v>
      </c>
      <c r="G47" s="4"/>
    </row>
    <row r="48" spans="1:7" ht="19.5" customHeight="1" hidden="1">
      <c r="A48" s="8" t="s">
        <v>46</v>
      </c>
      <c r="B48" s="9"/>
      <c r="C48" s="9"/>
      <c r="D48" s="9"/>
      <c r="E48" s="9">
        <v>0</v>
      </c>
      <c r="F48" s="52">
        <v>0</v>
      </c>
      <c r="G48" s="4"/>
    </row>
    <row r="49" spans="1:7" ht="23.25" customHeight="1" hidden="1">
      <c r="A49" s="40" t="s">
        <v>32</v>
      </c>
      <c r="B49" s="51"/>
      <c r="C49" s="46"/>
      <c r="D49" s="46"/>
      <c r="E49" s="46" t="e">
        <f>D49/C49*100</f>
        <v>#DIV/0!</v>
      </c>
      <c r="F49" s="51" t="e">
        <f>D49/B49*100</f>
        <v>#DIV/0!</v>
      </c>
      <c r="G49" s="25"/>
    </row>
    <row r="50" spans="1:7" ht="24.75" customHeight="1" hidden="1">
      <c r="A50" s="39" t="s">
        <v>25</v>
      </c>
      <c r="B50" s="46"/>
      <c r="C50" s="46"/>
      <c r="D50" s="46"/>
      <c r="E50" s="46" t="e">
        <f t="shared" si="5"/>
        <v>#DIV/0!</v>
      </c>
      <c r="F50" s="51" t="e">
        <f>D50/B50*100</f>
        <v>#DIV/0!</v>
      </c>
      <c r="G50" s="25"/>
    </row>
    <row r="51" spans="1:7" ht="22.5" customHeight="1">
      <c r="A51" s="32" t="s">
        <v>33</v>
      </c>
      <c r="B51" s="52">
        <v>57681</v>
      </c>
      <c r="C51" s="9">
        <v>11729</v>
      </c>
      <c r="D51" s="9">
        <v>9022</v>
      </c>
      <c r="E51" s="9">
        <f t="shared" si="5"/>
        <v>76.920453576605</v>
      </c>
      <c r="F51" s="52">
        <f>D51/B51*100</f>
        <v>15.641199008338969</v>
      </c>
      <c r="G51" s="4"/>
    </row>
    <row r="52" spans="1:7" ht="15.75">
      <c r="A52" s="32" t="s">
        <v>44</v>
      </c>
      <c r="B52" s="52">
        <v>1626</v>
      </c>
      <c r="C52" s="9">
        <v>160</v>
      </c>
      <c r="D52" s="9">
        <v>161</v>
      </c>
      <c r="E52" s="9">
        <f t="shared" si="5"/>
        <v>100.62500000000001</v>
      </c>
      <c r="F52" s="52">
        <f>D52/B52*100</f>
        <v>9.901599015990161</v>
      </c>
      <c r="G52" s="4"/>
    </row>
    <row r="53" spans="1:7" ht="15.75">
      <c r="A53" s="32" t="s">
        <v>45</v>
      </c>
      <c r="B53" s="52"/>
      <c r="C53" s="9"/>
      <c r="D53" s="9"/>
      <c r="E53" s="9"/>
      <c r="F53" s="52">
        <v>0</v>
      </c>
      <c r="G53" s="4"/>
    </row>
    <row r="54" spans="1:7" ht="20.25" customHeight="1">
      <c r="A54" s="32" t="s">
        <v>34</v>
      </c>
      <c r="B54" s="52">
        <v>48611</v>
      </c>
      <c r="C54" s="9">
        <v>10887</v>
      </c>
      <c r="D54" s="9">
        <v>7287</v>
      </c>
      <c r="E54" s="9">
        <f>D54/C54*100</f>
        <v>66.93303940479471</v>
      </c>
      <c r="F54" s="52">
        <f>D54/B54*100</f>
        <v>14.990434263849748</v>
      </c>
      <c r="G54" s="4"/>
    </row>
    <row r="55" spans="1:7" ht="15.75">
      <c r="A55" s="44" t="s">
        <v>35</v>
      </c>
      <c r="B55" s="47">
        <f>B38+B39+B40+B41+B42+B46+B47+B51+B52+B53+B54</f>
        <v>896654</v>
      </c>
      <c r="C55" s="47">
        <f>C38+C39+C40+C41+C42+C46+C47+C51+C52+C53+C54</f>
        <v>183392</v>
      </c>
      <c r="D55" s="47">
        <f>D38+D39+D40+D41+D42+D46+D47+D51+D52+D53+D54</f>
        <v>164753</v>
      </c>
      <c r="E55" s="50">
        <f t="shared" si="5"/>
        <v>89.83652503926017</v>
      </c>
      <c r="F55" s="57">
        <f>D55/B55*100</f>
        <v>18.37420008163684</v>
      </c>
      <c r="G55" s="4"/>
    </row>
    <row r="56" spans="1:7" ht="31.5">
      <c r="A56" s="45" t="s">
        <v>36</v>
      </c>
      <c r="B56" s="58">
        <f>SUM(B34-B55)</f>
        <v>-54757</v>
      </c>
      <c r="C56" s="58">
        <f>SUM(C34-C55)</f>
        <v>-3423.8099999999977</v>
      </c>
      <c r="D56" s="58">
        <f>SUM(D34-D55)</f>
        <v>-4551.3399999999965</v>
      </c>
      <c r="E56" s="50">
        <f t="shared" si="5"/>
        <v>132.93202601779888</v>
      </c>
      <c r="F56" s="57">
        <f>D56/B56*100</f>
        <v>8.311887064667525</v>
      </c>
      <c r="G56" s="4"/>
    </row>
    <row r="57" spans="1:7" ht="18.75" customHeight="1">
      <c r="A57" s="41" t="s">
        <v>37</v>
      </c>
      <c r="B57" s="9">
        <f>SUM(B59:B61)</f>
        <v>54757</v>
      </c>
      <c r="C57" s="9">
        <f>SUM(C59:C61)</f>
        <v>3424</v>
      </c>
      <c r="D57" s="9">
        <f>SUM(D58:D61)</f>
        <v>4551</v>
      </c>
      <c r="E57" s="9">
        <f t="shared" si="5"/>
        <v>132.91471962616822</v>
      </c>
      <c r="F57" s="52">
        <f>D57/B57*100</f>
        <v>8.311266139489016</v>
      </c>
      <c r="G57" s="4"/>
    </row>
    <row r="58" spans="1:7" ht="18.75" customHeight="1">
      <c r="A58" s="40" t="s">
        <v>51</v>
      </c>
      <c r="B58" s="9"/>
      <c r="C58" s="46"/>
      <c r="D58" s="46">
        <v>9588</v>
      </c>
      <c r="E58" s="9"/>
      <c r="F58" s="52"/>
      <c r="G58" s="4"/>
    </row>
    <row r="59" spans="1:7" ht="18" customHeight="1">
      <c r="A59" s="34" t="s">
        <v>38</v>
      </c>
      <c r="B59" s="51">
        <v>54757</v>
      </c>
      <c r="C59" s="46">
        <v>3424</v>
      </c>
      <c r="D59" s="46">
        <v>-5037</v>
      </c>
      <c r="E59" s="46">
        <f t="shared" si="5"/>
        <v>-147.10864485981307</v>
      </c>
      <c r="F59" s="51">
        <f>D59/B59*100</f>
        <v>-9.19882389466187</v>
      </c>
      <c r="G59" s="4"/>
    </row>
    <row r="60" spans="1:7" ht="28.5" customHeight="1" hidden="1">
      <c r="A60" s="35" t="s">
        <v>39</v>
      </c>
      <c r="B60" s="59">
        <v>0</v>
      </c>
      <c r="C60" s="48"/>
      <c r="D60" s="48"/>
      <c r="E60" s="46">
        <v>0</v>
      </c>
      <c r="F60" s="51">
        <v>0</v>
      </c>
      <c r="G60" s="4"/>
    </row>
    <row r="61" spans="1:7" ht="30" customHeight="1" hidden="1">
      <c r="A61" s="35" t="s">
        <v>40</v>
      </c>
      <c r="B61" s="59">
        <v>0</v>
      </c>
      <c r="C61" s="49"/>
      <c r="D61" s="49"/>
      <c r="E61" s="46">
        <v>0</v>
      </c>
      <c r="F61" s="51">
        <v>0</v>
      </c>
      <c r="G61" s="4"/>
    </row>
    <row r="62" spans="1:7" ht="13.5" customHeight="1">
      <c r="A62" s="36"/>
      <c r="B62" s="36"/>
      <c r="C62" s="42"/>
      <c r="D62" s="42"/>
      <c r="E62" s="42"/>
      <c r="F62" s="21"/>
      <c r="G62" s="36"/>
    </row>
    <row r="63" spans="1:2" ht="22.5" customHeight="1">
      <c r="A63" s="5"/>
      <c r="B63" s="21"/>
    </row>
    <row r="64" spans="1:2" ht="35.25" customHeight="1">
      <c r="A64" s="5"/>
      <c r="B64" s="5"/>
    </row>
    <row r="65" spans="1:2" ht="8.25" customHeight="1">
      <c r="A65" s="5"/>
      <c r="B65" s="5"/>
    </row>
    <row r="67" ht="6" customHeight="1"/>
    <row r="68" ht="16.5" customHeight="1"/>
    <row r="69" ht="6.75" customHeight="1"/>
    <row r="71" ht="6.75" customHeight="1"/>
    <row r="73" ht="6" customHeight="1"/>
    <row r="75" ht="7.5" customHeight="1"/>
    <row r="76" ht="26.25" customHeight="1"/>
    <row r="77" ht="8.25" customHeight="1"/>
    <row r="78" ht="26.25" customHeight="1"/>
  </sheetData>
  <sheetProtection selectLockedCells="1" selectUnlockedCells="1"/>
  <mergeCells count="6">
    <mergeCell ref="A2:F2"/>
    <mergeCell ref="A3:F3"/>
    <mergeCell ref="A29:A30"/>
    <mergeCell ref="B29:B30"/>
    <mergeCell ref="E29:E30"/>
    <mergeCell ref="F29:F30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Панова Елена Юрьевна</cp:lastModifiedBy>
  <cp:lastPrinted>2015-04-15T09:20:42Z</cp:lastPrinted>
  <dcterms:created xsi:type="dcterms:W3CDTF">2011-03-15T08:38:51Z</dcterms:created>
  <dcterms:modified xsi:type="dcterms:W3CDTF">2015-05-05T11:14:48Z</dcterms:modified>
  <cp:category/>
  <cp:version/>
  <cp:contentType/>
  <cp:contentStatus/>
</cp:coreProperties>
</file>