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Лист1!$A$11:$L$32</definedName>
    <definedName name="_xlnm.Print_Titles" localSheetId="0">Лист1!$9:$11</definedName>
  </definedNames>
  <calcPr calcId="145621"/>
</workbook>
</file>

<file path=xl/calcChain.xml><?xml version="1.0" encoding="utf-8"?>
<calcChain xmlns="http://schemas.openxmlformats.org/spreadsheetml/2006/main">
  <c r="H23" i="1" l="1"/>
  <c r="K23" i="1" s="1"/>
  <c r="I23" i="1"/>
  <c r="G23" i="1"/>
  <c r="J23" i="1" s="1"/>
  <c r="H19" i="1"/>
  <c r="I19" i="1"/>
  <c r="G19" i="1"/>
  <c r="J19" i="1"/>
  <c r="J20" i="1"/>
  <c r="K20" i="1"/>
  <c r="L20" i="1"/>
  <c r="J18" i="1"/>
  <c r="J22" i="1"/>
  <c r="K22" i="1"/>
  <c r="L22" i="1"/>
  <c r="J24" i="1"/>
  <c r="K24" i="1"/>
  <c r="L24" i="1"/>
  <c r="K19" i="1" l="1"/>
  <c r="H13" i="1"/>
  <c r="G13" i="1"/>
  <c r="L19" i="1"/>
  <c r="I13" i="1"/>
  <c r="L23" i="1"/>
  <c r="F37" i="1"/>
  <c r="F36" i="1" s="1"/>
  <c r="E37" i="1"/>
  <c r="E36" i="1" s="1"/>
  <c r="H41" i="1"/>
  <c r="H40" i="1" s="1"/>
  <c r="K40" i="1" s="1"/>
  <c r="D37" i="1"/>
  <c r="D36" i="1" s="1"/>
  <c r="H38" i="1"/>
  <c r="H37" i="1" s="1"/>
  <c r="I38" i="1"/>
  <c r="L38" i="1" s="1"/>
  <c r="G38" i="1"/>
  <c r="J38" i="1" s="1"/>
  <c r="I41" i="1"/>
  <c r="L41" i="1" s="1"/>
  <c r="G41" i="1"/>
  <c r="J41" i="1" s="1"/>
  <c r="L42" i="1"/>
  <c r="K42" i="1"/>
  <c r="J42" i="1"/>
  <c r="L39" i="1"/>
  <c r="K39" i="1"/>
  <c r="J39" i="1"/>
  <c r="E21" i="1"/>
  <c r="K21" i="1" s="1"/>
  <c r="F21" i="1"/>
  <c r="L21" i="1" s="1"/>
  <c r="D21" i="1"/>
  <c r="J21" i="1" s="1"/>
  <c r="E31" i="1"/>
  <c r="F31" i="1"/>
  <c r="D31" i="1"/>
  <c r="E26" i="1"/>
  <c r="F26" i="1"/>
  <c r="D26" i="1"/>
  <c r="H26" i="1"/>
  <c r="I26" i="1"/>
  <c r="I25" i="1" s="1"/>
  <c r="G26" i="1"/>
  <c r="G25" i="1" s="1"/>
  <c r="J27" i="1"/>
  <c r="K27" i="1"/>
  <c r="L27" i="1"/>
  <c r="K28" i="1"/>
  <c r="L28" i="1"/>
  <c r="J28" i="1"/>
  <c r="K29" i="1"/>
  <c r="L29" i="1"/>
  <c r="J29" i="1"/>
  <c r="K32" i="1"/>
  <c r="K31" i="1" s="1"/>
  <c r="L32" i="1"/>
  <c r="L31" i="1" s="1"/>
  <c r="J32" i="1"/>
  <c r="J31" i="1" s="1"/>
  <c r="J16" i="1"/>
  <c r="E14" i="1"/>
  <c r="F14" i="1"/>
  <c r="D14" i="1"/>
  <c r="K16" i="1"/>
  <c r="L16" i="1"/>
  <c r="K18" i="1"/>
  <c r="L18" i="1"/>
  <c r="E17" i="1"/>
  <c r="K17" i="1" s="1"/>
  <c r="F17" i="1"/>
  <c r="L17" i="1" s="1"/>
  <c r="D17" i="1"/>
  <c r="J17" i="1" s="1"/>
  <c r="J14" i="1" l="1"/>
  <c r="D13" i="1"/>
  <c r="J13" i="1" s="1"/>
  <c r="K14" i="1"/>
  <c r="E13" i="1"/>
  <c r="K13" i="1" s="1"/>
  <c r="L14" i="1"/>
  <c r="F13" i="1"/>
  <c r="L13" i="1" s="1"/>
  <c r="G40" i="1"/>
  <c r="J40" i="1" s="1"/>
  <c r="H36" i="1"/>
  <c r="I40" i="1"/>
  <c r="L40" i="1" s="1"/>
  <c r="I37" i="1"/>
  <c r="K26" i="1"/>
  <c r="G12" i="1"/>
  <c r="I12" i="1"/>
  <c r="E25" i="1"/>
  <c r="E12" i="1" s="1"/>
  <c r="E46" i="1" s="1"/>
  <c r="H25" i="1"/>
  <c r="H12" i="1" s="1"/>
  <c r="J26" i="1"/>
  <c r="D25" i="1"/>
  <c r="D12" i="1" s="1"/>
  <c r="G37" i="1"/>
  <c r="K37" i="1"/>
  <c r="K38" i="1"/>
  <c r="K41" i="1"/>
  <c r="F25" i="1"/>
  <c r="F12" i="1" s="1"/>
  <c r="L26" i="1"/>
  <c r="G36" i="1" l="1"/>
  <c r="G46" i="1" s="1"/>
  <c r="L37" i="1"/>
  <c r="I36" i="1"/>
  <c r="L36" i="1" s="1"/>
  <c r="K12" i="1"/>
  <c r="L12" i="1"/>
  <c r="J37" i="1"/>
  <c r="J36" i="1"/>
  <c r="K25" i="1"/>
  <c r="K36" i="1"/>
  <c r="H46" i="1"/>
  <c r="F46" i="1"/>
  <c r="L25" i="1"/>
  <c r="J25" i="1"/>
  <c r="I46" i="1" l="1"/>
  <c r="L46" i="1"/>
  <c r="K46" i="1"/>
  <c r="J12" i="1"/>
  <c r="J46" i="1" s="1"/>
  <c r="D46" i="1"/>
</calcChain>
</file>

<file path=xl/sharedStrings.xml><?xml version="1.0" encoding="utf-8"?>
<sst xmlns="http://schemas.openxmlformats.org/spreadsheetml/2006/main" count="73" uniqueCount="46">
  <si>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</si>
  <si>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</si>
  <si>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</si>
  <si>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</si>
  <si>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</si>
  <si>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</si>
  <si>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</si>
  <si>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</si>
  <si>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</si>
  <si>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</si>
  <si>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</si>
  <si>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</si>
  <si>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</si>
  <si>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</si>
  <si>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</si>
  <si>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</si>
  <si>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</si>
  <si>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</si>
  <si>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</si>
  <si>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</si>
  <si>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</si>
  <si>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</si>
  <si>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</si>
  <si>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</si>
  <si>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Субсидии автономным учреждениям</t>
  </si>
  <si>
    <t>Реализация образовательных программ</t>
  </si>
  <si>
    <t>04 0 00 Л8620</t>
  </si>
  <si>
    <t xml:space="preserve">Гранты в форме субсидий юридическим лицам (за исключением государственных (муниципальных) учреждений), индивидуальным предпринимателям, физическим лицам (в соответствии с пунктом 7 статьи 78 Бюджетного кодекса Российской Федерации) 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</si>
  <si>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</si>
  <si>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на обеспечение функционирования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</si>
  <si>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</si>
  <si>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</si>
  <si>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</si>
  <si>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</si>
  <si>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</si>
  <si>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 xml:space="preserve">Гранты в форме субсидий некоммерческим организациям, не являющимся казенными учреждениями (в соответствии с пунктом 4 статьи 78.1 Бюджетного кодекса Российской Федерации) </t>
  </si>
  <si>
    <t>Всего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</si>
  <si>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пунктами 1, 7 статьи 78 и пунктами 2, 4 статьи 78.1 Бюджетного кодекса Российской Федерации, 
на 2024 год и на плановый период 2025 и 2026 годов
</t>
  </si>
  <si>
    <t>Реализация мероприятий в рамках договора участия в комплексном социально-экономическом развитии</t>
  </si>
  <si>
    <t>01 0 00 80790</t>
  </si>
  <si>
    <t>01 0 00 S8270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</si>
  <si>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</si>
  <si>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</si>
  <si>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</si>
  <si>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к решению Собрания депутатов
Приморского муниципального округа
от  14 декабря 2023 г. № 68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</si>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</sst>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right" wrapText="1"/>
    </xf>
    <xf numFmtId="4" fontId="7" fillId="0" borderId="2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3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2" fillId="2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view="pageBreakPreview" topLeftCell="A3" zoomScale="110" zoomScaleNormal="80" zoomScaleSheetLayoutView="110" workbookViewId="0">
      <selection activeCell="N7" sqref="N7"/>
    </sheetView>
  </sheetViews>
  <sheetFormatPr defaultRowHeight="15" x14ac:dyDescent="0.25"/>
  <cols>
    <col min="1" max="1" width="53.140625" customWidth="1"/>
    <col min="2" max="2" width="16.28515625" customWidth="1"/>
    <col min="3" max="3" width="8.14062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12.5703125" customWidth="1"/>
    <col min="11" max="11" width="12.28515625" customWidth="1"/>
    <col min="12" max="12" width="13.28515625" customWidth="1"/>
  </cols>
  <sheetData>
    <row r="1" spans="1:12" ht="15.75" hidden="1" x14ac:dyDescent="0.25">
      <c r="J1" s="51" t="s">
        <v>45</v>
      </c>
      <c r="K1" s="51"/>
      <c r="L1" s="51"/>
    </row>
    <row r="2" spans="1:12" ht="69.75" hidden="1" customHeight="1" x14ac:dyDescent="0.25">
      <c r="C2" s="54" t="s">
        <v>43</v>
      </c>
      <c r="D2" s="54"/>
      <c r="E2" s="54"/>
      <c r="F2" s="54"/>
      <c r="G2" s="54"/>
      <c r="H2" s="54"/>
      <c r="I2" s="54"/>
      <c r="J2" s="54"/>
      <c r="K2" s="54"/>
      <c r="L2" s="54"/>
    </row>
    <row r="3" spans="1:12" ht="15.75" x14ac:dyDescent="0.25">
      <c r="J3" s="25"/>
      <c r="K3" s="25"/>
      <c r="L3" s="25"/>
    </row>
    <row r="4" spans="1:12" ht="15.75" customHeight="1" x14ac:dyDescent="0.25">
      <c r="J4" s="51" t="s">
        <v>45</v>
      </c>
      <c r="K4" s="51"/>
      <c r="L4" s="51"/>
    </row>
    <row r="5" spans="1:12" ht="69" customHeight="1" x14ac:dyDescent="0.25">
      <c r="C5" s="54" t="s">
        <v>44</v>
      </c>
      <c r="D5" s="54"/>
      <c r="E5" s="54"/>
      <c r="F5" s="54"/>
      <c r="G5" s="54"/>
      <c r="H5" s="54"/>
      <c r="I5" s="54"/>
      <c r="J5" s="54"/>
      <c r="K5" s="54"/>
      <c r="L5" s="54"/>
    </row>
    <row r="6" spans="1:12" ht="97.5" customHeight="1" x14ac:dyDescent="0.25">
      <c r="A6" s="55" t="s">
        <v>37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24" customHeight="1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5.75" thickBot="1" x14ac:dyDescent="0.3">
      <c r="J8" s="23"/>
      <c r="K8" s="23"/>
      <c r="L8" s="23"/>
    </row>
    <row r="9" spans="1:12" ht="25.5" customHeight="1" thickBot="1" x14ac:dyDescent="0.3">
      <c r="A9" s="58" t="s">
        <v>0</v>
      </c>
      <c r="B9" s="52" t="s">
        <v>1</v>
      </c>
      <c r="C9" s="52" t="s">
        <v>2</v>
      </c>
      <c r="D9" s="60" t="s">
        <v>3</v>
      </c>
      <c r="E9" s="61"/>
      <c r="F9" s="62"/>
      <c r="G9" s="60" t="s">
        <v>4</v>
      </c>
      <c r="H9" s="61"/>
      <c r="I9" s="62"/>
      <c r="J9" s="60" t="s">
        <v>5</v>
      </c>
      <c r="K9" s="61"/>
      <c r="L9" s="63"/>
    </row>
    <row r="10" spans="1:12" ht="15.75" thickBot="1" x14ac:dyDescent="0.3">
      <c r="A10" s="59"/>
      <c r="B10" s="53"/>
      <c r="C10" s="53"/>
      <c r="D10" s="7" t="s">
        <v>6</v>
      </c>
      <c r="E10" s="8" t="s">
        <v>7</v>
      </c>
      <c r="F10" s="8" t="s">
        <v>8</v>
      </c>
      <c r="G10" s="7" t="s">
        <v>9</v>
      </c>
      <c r="H10" s="7" t="s">
        <v>7</v>
      </c>
      <c r="I10" s="7" t="s">
        <v>8</v>
      </c>
      <c r="J10" s="44" t="s">
        <v>6</v>
      </c>
      <c r="K10" s="44" t="s">
        <v>7</v>
      </c>
      <c r="L10" s="45" t="s">
        <v>8</v>
      </c>
    </row>
    <row r="11" spans="1:12" x14ac:dyDescent="0.2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4</v>
      </c>
      <c r="K11" s="10">
        <v>5</v>
      </c>
      <c r="L11" s="11">
        <v>6</v>
      </c>
    </row>
    <row r="12" spans="1:12" ht="76.5" x14ac:dyDescent="0.25">
      <c r="A12" s="12" t="s">
        <v>10</v>
      </c>
      <c r="B12" s="2"/>
      <c r="C12" s="3"/>
      <c r="D12" s="6">
        <f>SUM(D13+D25)</f>
        <v>4582840</v>
      </c>
      <c r="E12" s="6">
        <f>SUM(E13+E25)</f>
        <v>4692012</v>
      </c>
      <c r="F12" s="6">
        <f>SUM(F13+F25)</f>
        <v>4771489</v>
      </c>
      <c r="G12" s="6">
        <f>G13+G25</f>
        <v>1826530</v>
      </c>
      <c r="H12" s="6">
        <f>H13+H25</f>
        <v>1579108</v>
      </c>
      <c r="I12" s="6">
        <f>I13+I25</f>
        <v>1579367</v>
      </c>
      <c r="J12" s="18">
        <f>SUM(G12+D12)</f>
        <v>6409370</v>
      </c>
      <c r="K12" s="18">
        <f t="shared" ref="K12:L12" si="0">SUM(H12+E12)</f>
        <v>6271120</v>
      </c>
      <c r="L12" s="46">
        <f t="shared" si="0"/>
        <v>6350856</v>
      </c>
    </row>
    <row r="13" spans="1:12" ht="25.5" x14ac:dyDescent="0.25">
      <c r="A13" s="20" t="s">
        <v>11</v>
      </c>
      <c r="B13" s="21" t="s">
        <v>12</v>
      </c>
      <c r="C13" s="21"/>
      <c r="D13" s="22">
        <f>SUM(D14+D17+D19+D21+D23)</f>
        <v>2337720</v>
      </c>
      <c r="E13" s="24">
        <f t="shared" ref="E13:F13" si="1">SUM(E14+E17+E19+E21+E23)</f>
        <v>2337720</v>
      </c>
      <c r="F13" s="24">
        <f t="shared" si="1"/>
        <v>2337720</v>
      </c>
      <c r="G13" s="22">
        <f>G14+G17+G19+G21+G23</f>
        <v>1700000</v>
      </c>
      <c r="H13" s="22">
        <f>H14+H17+H19+H21+H23</f>
        <v>1440000</v>
      </c>
      <c r="I13" s="22">
        <f>I14+I17+I19+I21+I23</f>
        <v>1440000</v>
      </c>
      <c r="J13" s="22">
        <f>D13+G13</f>
        <v>4037720</v>
      </c>
      <c r="K13" s="22">
        <f t="shared" ref="K13:L13" si="2">E13+H13</f>
        <v>3777720</v>
      </c>
      <c r="L13" s="47">
        <f t="shared" si="2"/>
        <v>3777720</v>
      </c>
    </row>
    <row r="14" spans="1:12" x14ac:dyDescent="0.25">
      <c r="A14" s="64" t="s">
        <v>42</v>
      </c>
      <c r="B14" s="65" t="s">
        <v>13</v>
      </c>
      <c r="C14" s="65"/>
      <c r="D14" s="66">
        <f>SUM(D16)</f>
        <v>2000000</v>
      </c>
      <c r="E14" s="66">
        <f t="shared" ref="E14:F14" si="3">SUM(E16)</f>
        <v>2000000</v>
      </c>
      <c r="F14" s="66">
        <f t="shared" si="3"/>
        <v>2000000</v>
      </c>
      <c r="G14" s="69">
        <v>0</v>
      </c>
      <c r="H14" s="69">
        <v>0</v>
      </c>
      <c r="I14" s="69">
        <v>0</v>
      </c>
      <c r="J14" s="56">
        <f>SUM(D14+G14)</f>
        <v>2000000</v>
      </c>
      <c r="K14" s="56">
        <f t="shared" ref="K14:L14" si="4">SUM(E14+H14)</f>
        <v>2000000</v>
      </c>
      <c r="L14" s="67">
        <f t="shared" si="4"/>
        <v>2000000</v>
      </c>
    </row>
    <row r="15" spans="1:12" ht="31.5" customHeight="1" x14ac:dyDescent="0.25">
      <c r="A15" s="64"/>
      <c r="B15" s="65"/>
      <c r="C15" s="65"/>
      <c r="D15" s="66"/>
      <c r="E15" s="66"/>
      <c r="F15" s="66"/>
      <c r="G15" s="69"/>
      <c r="H15" s="69"/>
      <c r="I15" s="69"/>
      <c r="J15" s="57"/>
      <c r="K15" s="57"/>
      <c r="L15" s="68"/>
    </row>
    <row r="16" spans="1:12" ht="38.25" x14ac:dyDescent="0.25">
      <c r="A16" s="20" t="s">
        <v>14</v>
      </c>
      <c r="B16" s="21" t="s">
        <v>13</v>
      </c>
      <c r="C16" s="21">
        <v>810</v>
      </c>
      <c r="D16" s="22">
        <v>2000000</v>
      </c>
      <c r="E16" s="22">
        <v>2000000</v>
      </c>
      <c r="F16" s="22">
        <v>2000000</v>
      </c>
      <c r="G16" s="22">
        <v>0</v>
      </c>
      <c r="H16" s="22">
        <v>0</v>
      </c>
      <c r="I16" s="22">
        <v>0</v>
      </c>
      <c r="J16" s="22">
        <f>SUM(D16+G16)</f>
        <v>2000000</v>
      </c>
      <c r="K16" s="22">
        <f t="shared" ref="K16" si="5">SUM(E16+H16)</f>
        <v>2000000</v>
      </c>
      <c r="L16" s="47">
        <f t="shared" ref="L16" si="6">SUM(F16+I16)</f>
        <v>2000000</v>
      </c>
    </row>
    <row r="17" spans="1:12" ht="25.5" x14ac:dyDescent="0.25">
      <c r="A17" s="20" t="s">
        <v>15</v>
      </c>
      <c r="B17" s="21" t="s">
        <v>16</v>
      </c>
      <c r="C17" s="21"/>
      <c r="D17" s="22">
        <f>SUM(D18)</f>
        <v>326720</v>
      </c>
      <c r="E17" s="22">
        <f t="shared" ref="E17:F17" si="7">SUM(E18)</f>
        <v>326720</v>
      </c>
      <c r="F17" s="22">
        <f t="shared" si="7"/>
        <v>326720</v>
      </c>
      <c r="G17" s="22">
        <v>0</v>
      </c>
      <c r="H17" s="22">
        <v>0</v>
      </c>
      <c r="I17" s="22">
        <v>0</v>
      </c>
      <c r="J17" s="22">
        <f>SUM(D17+G17)</f>
        <v>326720</v>
      </c>
      <c r="K17" s="22">
        <f t="shared" ref="K17" si="8">SUM(E17+H17)</f>
        <v>326720</v>
      </c>
      <c r="L17" s="47">
        <f t="shared" ref="L17" si="9">SUM(F17+I17)</f>
        <v>326720</v>
      </c>
    </row>
    <row r="18" spans="1:12" ht="38.25" x14ac:dyDescent="0.25">
      <c r="A18" s="26" t="s">
        <v>14</v>
      </c>
      <c r="B18" s="27" t="s">
        <v>16</v>
      </c>
      <c r="C18" s="27">
        <v>810</v>
      </c>
      <c r="D18" s="28">
        <v>326720</v>
      </c>
      <c r="E18" s="28">
        <v>326720</v>
      </c>
      <c r="F18" s="28">
        <v>326720</v>
      </c>
      <c r="G18" s="28">
        <v>0</v>
      </c>
      <c r="H18" s="28">
        <v>0</v>
      </c>
      <c r="I18" s="28">
        <v>0</v>
      </c>
      <c r="J18" s="28">
        <f>SUM(D18+G18)</f>
        <v>326720</v>
      </c>
      <c r="K18" s="28">
        <f t="shared" ref="K18:L18" si="10">SUM(E18+H18)</f>
        <v>326720</v>
      </c>
      <c r="L18" s="48">
        <f t="shared" si="10"/>
        <v>326720</v>
      </c>
    </row>
    <row r="19" spans="1:12" ht="43.5" customHeight="1" x14ac:dyDescent="0.25">
      <c r="A19" s="31" t="s">
        <v>41</v>
      </c>
      <c r="B19" s="29" t="s">
        <v>40</v>
      </c>
      <c r="C19" s="29"/>
      <c r="D19" s="30">
        <v>0</v>
      </c>
      <c r="E19" s="30">
        <v>0</v>
      </c>
      <c r="F19" s="30">
        <v>0</v>
      </c>
      <c r="G19" s="30">
        <f>G20</f>
        <v>1600000</v>
      </c>
      <c r="H19" s="30">
        <f t="shared" ref="H19:I19" si="11">H20</f>
        <v>1440000</v>
      </c>
      <c r="I19" s="30">
        <f t="shared" si="11"/>
        <v>1440000</v>
      </c>
      <c r="J19" s="28">
        <f t="shared" ref="J19:J20" si="12">SUM(D19+G19)</f>
        <v>1600000</v>
      </c>
      <c r="K19" s="28">
        <f t="shared" ref="K19:K20" si="13">SUM(E19+H19)</f>
        <v>1440000</v>
      </c>
      <c r="L19" s="48">
        <f t="shared" ref="L19:L20" si="14">SUM(F19+I19)</f>
        <v>1440000</v>
      </c>
    </row>
    <row r="20" spans="1:12" ht="45" customHeight="1" x14ac:dyDescent="0.25">
      <c r="A20" s="31" t="s">
        <v>14</v>
      </c>
      <c r="B20" s="29" t="s">
        <v>40</v>
      </c>
      <c r="C20" s="29">
        <v>810</v>
      </c>
      <c r="D20" s="30">
        <v>0</v>
      </c>
      <c r="E20" s="30">
        <v>0</v>
      </c>
      <c r="F20" s="30">
        <v>0</v>
      </c>
      <c r="G20" s="30">
        <v>1600000</v>
      </c>
      <c r="H20" s="30">
        <v>1440000</v>
      </c>
      <c r="I20" s="30">
        <v>1440000</v>
      </c>
      <c r="J20" s="28">
        <f t="shared" si="12"/>
        <v>1600000</v>
      </c>
      <c r="K20" s="28">
        <f t="shared" si="13"/>
        <v>1440000</v>
      </c>
      <c r="L20" s="48">
        <f t="shared" si="14"/>
        <v>1440000</v>
      </c>
    </row>
    <row r="21" spans="1:12" ht="38.25" x14ac:dyDescent="0.25">
      <c r="A21" s="31" t="s">
        <v>17</v>
      </c>
      <c r="B21" s="27" t="s">
        <v>18</v>
      </c>
      <c r="C21" s="27"/>
      <c r="D21" s="28">
        <f>SUM(D22)</f>
        <v>11000</v>
      </c>
      <c r="E21" s="28">
        <f t="shared" ref="E21:F21" si="15">SUM(E22)</f>
        <v>11000</v>
      </c>
      <c r="F21" s="28">
        <f t="shared" si="15"/>
        <v>11000</v>
      </c>
      <c r="G21" s="28">
        <v>0</v>
      </c>
      <c r="H21" s="28">
        <v>0</v>
      </c>
      <c r="I21" s="28">
        <v>0</v>
      </c>
      <c r="J21" s="28">
        <f t="shared" ref="J21:J24" si="16">SUM(D21+G21)</f>
        <v>11000</v>
      </c>
      <c r="K21" s="28">
        <f t="shared" ref="K21:K24" si="17">SUM(E21+H21)</f>
        <v>11000</v>
      </c>
      <c r="L21" s="48">
        <f t="shared" ref="L21:L24" si="18">SUM(F21+I21)</f>
        <v>11000</v>
      </c>
    </row>
    <row r="22" spans="1:12" ht="38.25" x14ac:dyDescent="0.25">
      <c r="A22" s="31" t="s">
        <v>14</v>
      </c>
      <c r="B22" s="27" t="s">
        <v>18</v>
      </c>
      <c r="C22" s="27">
        <v>810</v>
      </c>
      <c r="D22" s="28">
        <v>11000</v>
      </c>
      <c r="E22" s="28">
        <v>11000</v>
      </c>
      <c r="F22" s="28">
        <v>11000</v>
      </c>
      <c r="G22" s="28">
        <v>0</v>
      </c>
      <c r="H22" s="28">
        <v>0</v>
      </c>
      <c r="I22" s="28">
        <v>0</v>
      </c>
      <c r="J22" s="28">
        <f t="shared" si="16"/>
        <v>11000</v>
      </c>
      <c r="K22" s="28">
        <f t="shared" si="17"/>
        <v>11000</v>
      </c>
      <c r="L22" s="48">
        <f t="shared" si="18"/>
        <v>11000</v>
      </c>
    </row>
    <row r="23" spans="1:12" ht="25.5" x14ac:dyDescent="0.25">
      <c r="A23" s="31" t="s">
        <v>38</v>
      </c>
      <c r="B23" s="27" t="s">
        <v>39</v>
      </c>
      <c r="C23" s="27"/>
      <c r="D23" s="28">
        <v>0</v>
      </c>
      <c r="E23" s="28">
        <v>0</v>
      </c>
      <c r="F23" s="28">
        <v>0</v>
      </c>
      <c r="G23" s="28">
        <f>G24</f>
        <v>100000</v>
      </c>
      <c r="H23" s="28">
        <f t="shared" ref="H23:I23" si="19">H24</f>
        <v>0</v>
      </c>
      <c r="I23" s="28">
        <f t="shared" si="19"/>
        <v>0</v>
      </c>
      <c r="J23" s="28">
        <f t="shared" si="16"/>
        <v>100000</v>
      </c>
      <c r="K23" s="28">
        <f t="shared" si="17"/>
        <v>0</v>
      </c>
      <c r="L23" s="48">
        <f t="shared" si="18"/>
        <v>0</v>
      </c>
    </row>
    <row r="24" spans="1:12" ht="47.25" customHeight="1" x14ac:dyDescent="0.25">
      <c r="A24" s="31" t="s">
        <v>14</v>
      </c>
      <c r="B24" s="27" t="s">
        <v>39</v>
      </c>
      <c r="C24" s="27">
        <v>810</v>
      </c>
      <c r="D24" s="28">
        <v>0</v>
      </c>
      <c r="E24" s="28">
        <v>0</v>
      </c>
      <c r="F24" s="28">
        <v>0</v>
      </c>
      <c r="G24" s="28">
        <v>100000</v>
      </c>
      <c r="H24" s="28">
        <v>0</v>
      </c>
      <c r="I24" s="28">
        <v>0</v>
      </c>
      <c r="J24" s="28">
        <f t="shared" si="16"/>
        <v>100000</v>
      </c>
      <c r="K24" s="28">
        <f t="shared" si="17"/>
        <v>0</v>
      </c>
      <c r="L24" s="48">
        <f t="shared" si="18"/>
        <v>0</v>
      </c>
    </row>
    <row r="25" spans="1:12" x14ac:dyDescent="0.25">
      <c r="A25" s="31" t="s">
        <v>19</v>
      </c>
      <c r="B25" s="27" t="s">
        <v>20</v>
      </c>
      <c r="C25" s="27"/>
      <c r="D25" s="30">
        <f>SUM(D26+D31)</f>
        <v>2245120</v>
      </c>
      <c r="E25" s="30">
        <f t="shared" ref="E25:F25" si="20">SUM(E26+E31)</f>
        <v>2354292</v>
      </c>
      <c r="F25" s="30">
        <f t="shared" si="20"/>
        <v>2433769</v>
      </c>
      <c r="G25" s="30">
        <f>SUM(G26)</f>
        <v>126530</v>
      </c>
      <c r="H25" s="30">
        <f t="shared" ref="H25:I25" si="21">SUM(H26)</f>
        <v>139108</v>
      </c>
      <c r="I25" s="30">
        <f t="shared" si="21"/>
        <v>139367</v>
      </c>
      <c r="J25" s="28">
        <f>SUM(D25+G25)</f>
        <v>2371650</v>
      </c>
      <c r="K25" s="28">
        <f t="shared" ref="K25" si="22">SUM(E25+H25)</f>
        <v>2493400</v>
      </c>
      <c r="L25" s="48">
        <f t="shared" ref="L25" si="23">SUM(F25+I25)</f>
        <v>2573136</v>
      </c>
    </row>
    <row r="26" spans="1:12" ht="38.25" x14ac:dyDescent="0.25">
      <c r="A26" s="31" t="s">
        <v>21</v>
      </c>
      <c r="B26" s="27" t="s">
        <v>22</v>
      </c>
      <c r="C26" s="27"/>
      <c r="D26" s="30">
        <f>SUM(D27+D28+D29)</f>
        <v>578470</v>
      </c>
      <c r="E26" s="30">
        <f t="shared" ref="E26:F26" si="24">SUM(E27+E28+E29)</f>
        <v>615892</v>
      </c>
      <c r="F26" s="30">
        <f t="shared" si="24"/>
        <v>620299</v>
      </c>
      <c r="G26" s="30">
        <f>SUM(G27+G28+G29)</f>
        <v>126530</v>
      </c>
      <c r="H26" s="30">
        <f t="shared" ref="H26:I26" si="25">SUM(H27+H28+H29)</f>
        <v>139108</v>
      </c>
      <c r="I26" s="30">
        <f t="shared" si="25"/>
        <v>139367</v>
      </c>
      <c r="J26" s="28">
        <f>SUM(D26+G26)</f>
        <v>705000</v>
      </c>
      <c r="K26" s="28">
        <f t="shared" ref="K26" si="26">SUM(E26+H26)</f>
        <v>755000</v>
      </c>
      <c r="L26" s="48">
        <f t="shared" ref="L26" si="27">SUM(F26+I26)</f>
        <v>759666</v>
      </c>
    </row>
    <row r="27" spans="1:12" x14ac:dyDescent="0.25">
      <c r="A27" s="31" t="s">
        <v>23</v>
      </c>
      <c r="B27" s="27" t="s">
        <v>22</v>
      </c>
      <c r="C27" s="27">
        <v>610</v>
      </c>
      <c r="D27" s="28">
        <v>192823</v>
      </c>
      <c r="E27" s="28">
        <v>205297</v>
      </c>
      <c r="F27" s="28">
        <v>206766</v>
      </c>
      <c r="G27" s="30">
        <v>-127823</v>
      </c>
      <c r="H27" s="30">
        <v>-140297</v>
      </c>
      <c r="I27" s="30">
        <v>-139766</v>
      </c>
      <c r="J27" s="28">
        <f>SUM(D27+G27)</f>
        <v>65000</v>
      </c>
      <c r="K27" s="28">
        <f t="shared" ref="K27" si="28">SUM(E27+H27)</f>
        <v>65000</v>
      </c>
      <c r="L27" s="48">
        <f t="shared" ref="L27" si="29">SUM(F27+I27)</f>
        <v>67000</v>
      </c>
    </row>
    <row r="28" spans="1:12" x14ac:dyDescent="0.25">
      <c r="A28" s="31" t="s">
        <v>24</v>
      </c>
      <c r="B28" s="27" t="s">
        <v>22</v>
      </c>
      <c r="C28" s="27">
        <v>620</v>
      </c>
      <c r="D28" s="28">
        <v>192823</v>
      </c>
      <c r="E28" s="28">
        <v>205297</v>
      </c>
      <c r="F28" s="28">
        <v>206766</v>
      </c>
      <c r="G28" s="28">
        <v>-177823</v>
      </c>
      <c r="H28" s="28">
        <v>-190297</v>
      </c>
      <c r="I28" s="28">
        <v>-191766</v>
      </c>
      <c r="J28" s="28">
        <f>SUM(D28+G28)</f>
        <v>15000</v>
      </c>
      <c r="K28" s="28">
        <f t="shared" ref="K28:L28" si="30">SUM(E28+H28)</f>
        <v>15000</v>
      </c>
      <c r="L28" s="48">
        <f t="shared" si="30"/>
        <v>15000</v>
      </c>
    </row>
    <row r="29" spans="1:12" x14ac:dyDescent="0.25">
      <c r="A29" s="75" t="s">
        <v>14</v>
      </c>
      <c r="B29" s="76" t="s">
        <v>22</v>
      </c>
      <c r="C29" s="77">
        <v>810</v>
      </c>
      <c r="D29" s="70">
        <v>192824</v>
      </c>
      <c r="E29" s="70">
        <v>205298</v>
      </c>
      <c r="F29" s="70">
        <v>206767</v>
      </c>
      <c r="G29" s="70">
        <v>432176</v>
      </c>
      <c r="H29" s="70">
        <v>469702</v>
      </c>
      <c r="I29" s="70">
        <v>470899</v>
      </c>
      <c r="J29" s="71">
        <f>SUM(D29+G29)</f>
        <v>625000</v>
      </c>
      <c r="K29" s="71">
        <f t="shared" ref="K29:L29" si="31">SUM(E29+H29)</f>
        <v>675000</v>
      </c>
      <c r="L29" s="73">
        <f t="shared" si="31"/>
        <v>677666</v>
      </c>
    </row>
    <row r="30" spans="1:12" ht="27.75" customHeight="1" x14ac:dyDescent="0.25">
      <c r="A30" s="75"/>
      <c r="B30" s="76"/>
      <c r="C30" s="78"/>
      <c r="D30" s="70"/>
      <c r="E30" s="70"/>
      <c r="F30" s="70"/>
      <c r="G30" s="70"/>
      <c r="H30" s="70"/>
      <c r="I30" s="70"/>
      <c r="J30" s="72"/>
      <c r="K30" s="72"/>
      <c r="L30" s="74"/>
    </row>
    <row r="31" spans="1:12" x14ac:dyDescent="0.25">
      <c r="A31" s="31" t="s">
        <v>25</v>
      </c>
      <c r="B31" s="27" t="s">
        <v>26</v>
      </c>
      <c r="C31" s="27"/>
      <c r="D31" s="28">
        <f>SUM(D32)</f>
        <v>1666650</v>
      </c>
      <c r="E31" s="28">
        <f t="shared" ref="E31:F31" si="32">SUM(E32)</f>
        <v>1738400</v>
      </c>
      <c r="F31" s="28">
        <f t="shared" si="32"/>
        <v>1813470</v>
      </c>
      <c r="G31" s="28"/>
      <c r="H31" s="28"/>
      <c r="I31" s="28"/>
      <c r="J31" s="28">
        <f>SUM(J32)</f>
        <v>1666650</v>
      </c>
      <c r="K31" s="28">
        <f t="shared" ref="K31:L31" si="33">SUM(K32)</f>
        <v>1738400</v>
      </c>
      <c r="L31" s="48">
        <f t="shared" si="33"/>
        <v>1813470</v>
      </c>
    </row>
    <row r="32" spans="1:12" ht="40.5" customHeight="1" x14ac:dyDescent="0.25">
      <c r="A32" s="31" t="s">
        <v>14</v>
      </c>
      <c r="B32" s="27" t="s">
        <v>26</v>
      </c>
      <c r="C32" s="32">
        <v>810</v>
      </c>
      <c r="D32" s="28">
        <v>1666650</v>
      </c>
      <c r="E32" s="28">
        <v>1738400</v>
      </c>
      <c r="F32" s="28">
        <v>1813470</v>
      </c>
      <c r="G32" s="28"/>
      <c r="H32" s="28"/>
      <c r="I32" s="28"/>
      <c r="J32" s="28">
        <f>SUM(D32+G32)</f>
        <v>1666650</v>
      </c>
      <c r="K32" s="28">
        <f t="shared" ref="K32:L32" si="34">SUM(E32+H32)</f>
        <v>1738400</v>
      </c>
      <c r="L32" s="48">
        <f t="shared" si="34"/>
        <v>1813470</v>
      </c>
    </row>
    <row r="33" spans="1:12" x14ac:dyDescent="0.25">
      <c r="A33" s="31"/>
      <c r="B33" s="27"/>
      <c r="C33" s="27"/>
      <c r="D33" s="33"/>
      <c r="E33" s="33"/>
      <c r="F33" s="33"/>
      <c r="G33" s="33"/>
      <c r="H33" s="33"/>
      <c r="I33" s="33"/>
      <c r="J33" s="33"/>
      <c r="K33" s="33"/>
      <c r="L33" s="34"/>
    </row>
    <row r="34" spans="1:12" ht="63.75" x14ac:dyDescent="0.25">
      <c r="A34" s="35" t="s">
        <v>27</v>
      </c>
      <c r="B34" s="36"/>
      <c r="C34" s="37"/>
      <c r="D34" s="38"/>
      <c r="E34" s="38"/>
      <c r="F34" s="38"/>
      <c r="G34" s="38"/>
      <c r="H34" s="38"/>
      <c r="I34" s="38"/>
      <c r="J34" s="38"/>
      <c r="K34" s="38"/>
      <c r="L34" s="39"/>
    </row>
    <row r="35" spans="1:12" x14ac:dyDescent="0.25">
      <c r="A35" s="40"/>
      <c r="B35" s="36"/>
      <c r="C35" s="41"/>
      <c r="D35" s="38"/>
      <c r="E35" s="38"/>
      <c r="F35" s="38"/>
      <c r="G35" s="38"/>
      <c r="H35" s="38"/>
      <c r="I35" s="38"/>
      <c r="J35" s="38"/>
      <c r="K35" s="38"/>
      <c r="L35" s="39"/>
    </row>
    <row r="36" spans="1:12" ht="51" x14ac:dyDescent="0.25">
      <c r="A36" s="35" t="s">
        <v>28</v>
      </c>
      <c r="B36" s="36"/>
      <c r="C36" s="37"/>
      <c r="D36" s="42">
        <f t="shared" ref="D36:I36" si="35">SUM(D37+D40)</f>
        <v>292823</v>
      </c>
      <c r="E36" s="42">
        <f t="shared" si="35"/>
        <v>305298</v>
      </c>
      <c r="F36" s="42">
        <f t="shared" si="35"/>
        <v>306766</v>
      </c>
      <c r="G36" s="42">
        <f t="shared" si="35"/>
        <v>-125913</v>
      </c>
      <c r="H36" s="42">
        <f t="shared" si="35"/>
        <v>-138398</v>
      </c>
      <c r="I36" s="42">
        <f t="shared" si="35"/>
        <v>-137766</v>
      </c>
      <c r="J36" s="42">
        <f>SUM(D36+G36)</f>
        <v>166910</v>
      </c>
      <c r="K36" s="42">
        <f>SUM(E36+H36)</f>
        <v>166900</v>
      </c>
      <c r="L36" s="49">
        <f t="shared" ref="L36" si="36">SUM(F36+I36)</f>
        <v>169000</v>
      </c>
    </row>
    <row r="37" spans="1:12" x14ac:dyDescent="0.25">
      <c r="A37" s="31" t="s">
        <v>19</v>
      </c>
      <c r="B37" s="27" t="s">
        <v>20</v>
      </c>
      <c r="C37" s="27"/>
      <c r="D37" s="30">
        <f>SUM(D38)</f>
        <v>192823</v>
      </c>
      <c r="E37" s="30">
        <f>SUM(E38)</f>
        <v>205298</v>
      </c>
      <c r="F37" s="30">
        <f>SUM(F38)</f>
        <v>206766</v>
      </c>
      <c r="G37" s="30">
        <f>SUM(G38)</f>
        <v>-125913</v>
      </c>
      <c r="H37" s="30">
        <f>SUM(H38)</f>
        <v>-138398</v>
      </c>
      <c r="I37" s="30">
        <f t="shared" ref="I37" si="37">SUM(I38)</f>
        <v>-137766</v>
      </c>
      <c r="J37" s="28">
        <f>SUM(D37+G37)</f>
        <v>66910</v>
      </c>
      <c r="K37" s="28">
        <f t="shared" ref="K37" si="38">SUM(E37+H37)</f>
        <v>66900</v>
      </c>
      <c r="L37" s="48">
        <f t="shared" ref="L37" si="39">SUM(F37+I37)</f>
        <v>69000</v>
      </c>
    </row>
    <row r="38" spans="1:12" ht="38.25" x14ac:dyDescent="0.25">
      <c r="A38" s="31" t="s">
        <v>29</v>
      </c>
      <c r="B38" s="27" t="s">
        <v>22</v>
      </c>
      <c r="C38" s="29"/>
      <c r="D38" s="30">
        <v>192823</v>
      </c>
      <c r="E38" s="30">
        <v>205298</v>
      </c>
      <c r="F38" s="30">
        <v>206766</v>
      </c>
      <c r="G38" s="30">
        <f>SUM(G39)</f>
        <v>-125913</v>
      </c>
      <c r="H38" s="30">
        <f t="shared" ref="H38:I38" si="40">SUM(H39)</f>
        <v>-138398</v>
      </c>
      <c r="I38" s="30">
        <f t="shared" si="40"/>
        <v>-137766</v>
      </c>
      <c r="J38" s="28">
        <f>SUM(D38+G38)</f>
        <v>66910</v>
      </c>
      <c r="K38" s="28">
        <f t="shared" ref="K38" si="41">SUM(E38+H38)</f>
        <v>66900</v>
      </c>
      <c r="L38" s="48">
        <f t="shared" ref="L38" si="42">SUM(F38+I38)</f>
        <v>69000</v>
      </c>
    </row>
    <row r="39" spans="1:12" ht="51" x14ac:dyDescent="0.25">
      <c r="A39" s="31" t="s">
        <v>30</v>
      </c>
      <c r="B39" s="27" t="s">
        <v>22</v>
      </c>
      <c r="C39" s="29">
        <v>630</v>
      </c>
      <c r="D39" s="30">
        <v>192823</v>
      </c>
      <c r="E39" s="30">
        <v>205298</v>
      </c>
      <c r="F39" s="30">
        <v>206766</v>
      </c>
      <c r="G39" s="30">
        <v>-125913</v>
      </c>
      <c r="H39" s="30">
        <v>-138398</v>
      </c>
      <c r="I39" s="30">
        <v>-137766</v>
      </c>
      <c r="J39" s="28">
        <f>SUM(D39+G39)</f>
        <v>66910</v>
      </c>
      <c r="K39" s="28">
        <f t="shared" ref="K39" si="43">SUM(E39+H39)</f>
        <v>66900</v>
      </c>
      <c r="L39" s="48">
        <f t="shared" ref="L39" si="44">SUM(F39+I39)</f>
        <v>69000</v>
      </c>
    </row>
    <row r="40" spans="1:12" ht="38.25" x14ac:dyDescent="0.25">
      <c r="A40" s="31" t="s">
        <v>31</v>
      </c>
      <c r="B40" s="27" t="s">
        <v>32</v>
      </c>
      <c r="C40" s="27"/>
      <c r="D40" s="30">
        <v>100000</v>
      </c>
      <c r="E40" s="30">
        <v>100000</v>
      </c>
      <c r="F40" s="30">
        <v>100000</v>
      </c>
      <c r="G40" s="43">
        <f>SUM(G41)</f>
        <v>0</v>
      </c>
      <c r="H40" s="43">
        <f>SUM(H41)</f>
        <v>0</v>
      </c>
      <c r="I40" s="43">
        <f t="shared" ref="I40" si="45">SUM(I41)</f>
        <v>0</v>
      </c>
      <c r="J40" s="28">
        <f t="shared" ref="J40:J41" si="46">SUM(D40+G40)</f>
        <v>100000</v>
      </c>
      <c r="K40" s="28">
        <f t="shared" ref="K40:K41" si="47">SUM(E40+H40)</f>
        <v>100000</v>
      </c>
      <c r="L40" s="48">
        <f t="shared" ref="L40:L41" si="48">SUM(F40+I40)</f>
        <v>100000</v>
      </c>
    </row>
    <row r="41" spans="1:12" ht="25.5" x14ac:dyDescent="0.25">
      <c r="A41" s="31" t="s">
        <v>33</v>
      </c>
      <c r="B41" s="27" t="s">
        <v>34</v>
      </c>
      <c r="C41" s="29"/>
      <c r="D41" s="30">
        <v>100000</v>
      </c>
      <c r="E41" s="30">
        <v>100000</v>
      </c>
      <c r="F41" s="30">
        <v>100000</v>
      </c>
      <c r="G41" s="43">
        <f>SUM(G42)</f>
        <v>0</v>
      </c>
      <c r="H41" s="43">
        <f>SUM(H42)</f>
        <v>0</v>
      </c>
      <c r="I41" s="43">
        <f t="shared" ref="I41" si="49">SUM(I42)</f>
        <v>0</v>
      </c>
      <c r="J41" s="28">
        <f t="shared" si="46"/>
        <v>100000</v>
      </c>
      <c r="K41" s="28">
        <f t="shared" si="47"/>
        <v>100000</v>
      </c>
      <c r="L41" s="48">
        <f t="shared" si="48"/>
        <v>100000</v>
      </c>
    </row>
    <row r="42" spans="1:12" ht="51" x14ac:dyDescent="0.25">
      <c r="A42" s="31" t="s">
        <v>30</v>
      </c>
      <c r="B42" s="27" t="s">
        <v>34</v>
      </c>
      <c r="C42" s="29">
        <v>630</v>
      </c>
      <c r="D42" s="30">
        <v>100000</v>
      </c>
      <c r="E42" s="30">
        <v>100000</v>
      </c>
      <c r="F42" s="30">
        <v>100000</v>
      </c>
      <c r="G42" s="43"/>
      <c r="H42" s="43"/>
      <c r="I42" s="43"/>
      <c r="J42" s="28">
        <f>SUM(D42+G42)</f>
        <v>100000</v>
      </c>
      <c r="K42" s="28">
        <f t="shared" ref="K42" si="50">SUM(E42+H42)</f>
        <v>100000</v>
      </c>
      <c r="L42" s="48">
        <f t="shared" ref="L42" si="51">SUM(F42+I42)</f>
        <v>100000</v>
      </c>
    </row>
    <row r="43" spans="1:12" x14ac:dyDescent="0.25">
      <c r="A43" s="14"/>
      <c r="B43" s="2"/>
      <c r="C43" s="5"/>
      <c r="D43" s="1"/>
      <c r="E43" s="1"/>
      <c r="F43" s="1"/>
      <c r="G43" s="1"/>
      <c r="H43" s="1"/>
      <c r="I43" s="1"/>
      <c r="J43" s="1"/>
      <c r="K43" s="1"/>
      <c r="L43" s="13"/>
    </row>
    <row r="44" spans="1:12" ht="51" x14ac:dyDescent="0.25">
      <c r="A44" s="12" t="s">
        <v>35</v>
      </c>
      <c r="B44" s="2"/>
      <c r="C44" s="4"/>
      <c r="D44" s="1"/>
      <c r="E44" s="1"/>
      <c r="F44" s="1"/>
      <c r="G44" s="1"/>
      <c r="H44" s="1"/>
      <c r="I44" s="1"/>
      <c r="J44" s="1"/>
      <c r="K44" s="1"/>
      <c r="L44" s="13"/>
    </row>
    <row r="45" spans="1:12" x14ac:dyDescent="0.25">
      <c r="A45" s="14"/>
      <c r="B45" s="2"/>
      <c r="C45" s="5"/>
      <c r="D45" s="1"/>
      <c r="E45" s="1"/>
      <c r="F45" s="1"/>
      <c r="G45" s="1"/>
      <c r="H45" s="1"/>
      <c r="I45" s="1"/>
      <c r="J45" s="1"/>
      <c r="K45" s="1"/>
      <c r="L45" s="13"/>
    </row>
    <row r="46" spans="1:12" ht="15.75" thickBot="1" x14ac:dyDescent="0.3">
      <c r="A46" s="15" t="s">
        <v>36</v>
      </c>
      <c r="B46" s="16"/>
      <c r="C46" s="17"/>
      <c r="D46" s="19">
        <f t="shared" ref="D46:L46" si="52">SUM(D44+D36+D34+D12)</f>
        <v>4875663</v>
      </c>
      <c r="E46" s="19">
        <f t="shared" si="52"/>
        <v>4997310</v>
      </c>
      <c r="F46" s="19">
        <f t="shared" si="52"/>
        <v>5078255</v>
      </c>
      <c r="G46" s="19">
        <f t="shared" si="52"/>
        <v>1700617</v>
      </c>
      <c r="H46" s="19">
        <f t="shared" si="52"/>
        <v>1440710</v>
      </c>
      <c r="I46" s="19">
        <f t="shared" si="52"/>
        <v>1441601</v>
      </c>
      <c r="J46" s="19">
        <f t="shared" si="52"/>
        <v>6576280</v>
      </c>
      <c r="K46" s="19">
        <f t="shared" si="52"/>
        <v>6438020</v>
      </c>
      <c r="L46" s="50">
        <f t="shared" si="52"/>
        <v>6519856</v>
      </c>
    </row>
  </sheetData>
  <mergeCells count="35">
    <mergeCell ref="G29:G30"/>
    <mergeCell ref="H29:H30"/>
    <mergeCell ref="A29:A30"/>
    <mergeCell ref="B29:B30"/>
    <mergeCell ref="D29:D30"/>
    <mergeCell ref="E29:E30"/>
    <mergeCell ref="F29:F30"/>
    <mergeCell ref="C29:C30"/>
    <mergeCell ref="J14:J15"/>
    <mergeCell ref="I29:I30"/>
    <mergeCell ref="J29:J30"/>
    <mergeCell ref="K29:K30"/>
    <mergeCell ref="L29:L30"/>
    <mergeCell ref="K14:K15"/>
    <mergeCell ref="A9:A10"/>
    <mergeCell ref="B9:B10"/>
    <mergeCell ref="D9:F9"/>
    <mergeCell ref="G9:I9"/>
    <mergeCell ref="J9:L9"/>
    <mergeCell ref="A14:A15"/>
    <mergeCell ref="B14:B15"/>
    <mergeCell ref="C14:C15"/>
    <mergeCell ref="D14:D15"/>
    <mergeCell ref="E14:E15"/>
    <mergeCell ref="L14:L15"/>
    <mergeCell ref="F14:F15"/>
    <mergeCell ref="G14:G15"/>
    <mergeCell ref="H14:H15"/>
    <mergeCell ref="I14:I15"/>
    <mergeCell ref="J1:L1"/>
    <mergeCell ref="J4:L4"/>
    <mergeCell ref="C9:C10"/>
    <mergeCell ref="C2:L2"/>
    <mergeCell ref="C5:L5"/>
    <mergeCell ref="A6:L7"/>
  </mergeCells>
  <pageMargins left="0.31496062992125984" right="0.31496062992125984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2024-03-21T16:47:48Z</dcterms:modified>
</cp:coreProperties>
</file>