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69" i="1" l="1"/>
  <c r="E69" i="1"/>
  <c r="E68" i="1"/>
  <c r="D66" i="1"/>
  <c r="E66" i="1" s="1"/>
  <c r="C66" i="1"/>
  <c r="B66" i="1"/>
  <c r="F66" i="1" s="1"/>
  <c r="D64" i="1"/>
  <c r="F64" i="1" s="1"/>
  <c r="C64" i="1"/>
  <c r="B64" i="1"/>
  <c r="F63" i="1"/>
  <c r="E63" i="1"/>
  <c r="E62" i="1"/>
  <c r="F61" i="1"/>
  <c r="E61" i="1"/>
  <c r="F60" i="1"/>
  <c r="E60" i="1"/>
  <c r="F59" i="1"/>
  <c r="E59" i="1"/>
  <c r="F58" i="1"/>
  <c r="E58" i="1"/>
  <c r="F54" i="1"/>
  <c r="E54" i="1"/>
  <c r="F50" i="1"/>
  <c r="E50" i="1"/>
  <c r="F48" i="1"/>
  <c r="F45" i="1"/>
  <c r="E45" i="1"/>
  <c r="F42" i="1"/>
  <c r="E42" i="1"/>
  <c r="F39" i="1"/>
  <c r="E39" i="1"/>
  <c r="F38" i="1"/>
  <c r="E38" i="1"/>
  <c r="F37" i="1"/>
  <c r="F36" i="1"/>
  <c r="E36" i="1"/>
  <c r="F35" i="1"/>
  <c r="E35" i="1"/>
  <c r="B31" i="1"/>
  <c r="B65" i="1" s="1"/>
  <c r="F30" i="1"/>
  <c r="E30" i="1"/>
  <c r="F29" i="1"/>
  <c r="E29" i="1"/>
  <c r="F28" i="1"/>
  <c r="E28" i="1"/>
  <c r="F26" i="1"/>
  <c r="E26" i="1"/>
  <c r="E25" i="1"/>
  <c r="F24" i="1"/>
  <c r="E24" i="1"/>
  <c r="F23" i="1"/>
  <c r="E23" i="1"/>
  <c r="D22" i="1"/>
  <c r="F22" i="1" s="1"/>
  <c r="C22" i="1"/>
  <c r="B22" i="1"/>
  <c r="F19" i="1"/>
  <c r="E19" i="1"/>
  <c r="F18" i="1"/>
  <c r="E18" i="1"/>
  <c r="F17" i="1"/>
  <c r="E17" i="1"/>
  <c r="F16" i="1"/>
  <c r="E16" i="1"/>
  <c r="F15" i="1"/>
  <c r="E15" i="1"/>
  <c r="F13" i="1"/>
  <c r="E13" i="1"/>
  <c r="F12" i="1"/>
  <c r="E12" i="1"/>
  <c r="F11" i="1"/>
  <c r="E11" i="1"/>
  <c r="F10" i="1"/>
  <c r="E10" i="1"/>
  <c r="F9" i="1"/>
  <c r="E9" i="1"/>
  <c r="F8" i="1"/>
  <c r="E8" i="1"/>
  <c r="D7" i="1"/>
  <c r="F7" i="1" s="1"/>
  <c r="C7" i="1"/>
  <c r="C31" i="1" s="1"/>
  <c r="C65" i="1" s="1"/>
  <c r="B7" i="1"/>
  <c r="E22" i="1" l="1"/>
  <c r="E64" i="1"/>
  <c r="E7" i="1"/>
  <c r="D31" i="1"/>
  <c r="E31" i="1" l="1"/>
  <c r="D65" i="1"/>
  <c r="F31" i="1"/>
  <c r="F65" i="1" l="1"/>
  <c r="E65" i="1"/>
</calcChain>
</file>

<file path=xl/sharedStrings.xml><?xml version="1.0" encoding="utf-8"?>
<sst xmlns="http://schemas.openxmlformats.org/spreadsheetml/2006/main" count="69" uniqueCount="62">
  <si>
    <t xml:space="preserve">ИСПОЛНЕНИЕ  РАЙОННОГО  БЮДЖЕТА  </t>
  </si>
  <si>
    <t>План на 2017г.</t>
  </si>
  <si>
    <t>% вып. к плану      2017 г</t>
  </si>
  <si>
    <t xml:space="preserve">        Д О Х О Д Ы                                 НАЛОГОВЫЕ  и  НЕНАЛОГОВЫЕ</t>
  </si>
  <si>
    <t>Налог на доходы физ.лиц</t>
  </si>
  <si>
    <t>Акцизы</t>
  </si>
  <si>
    <t>Налог, взимаемый  в связи с применением патентной системы налогообложения</t>
  </si>
  <si>
    <t>Единый налог на вмененный доход</t>
  </si>
  <si>
    <t>Единый сельскохозяйственный налог</t>
  </si>
  <si>
    <t>Государственная пошлина</t>
  </si>
  <si>
    <t>Задолженность и перерасчеты по отмененным налогам</t>
  </si>
  <si>
    <t>Доходы от использования имущества,находящегося в гос.и муниципальной собственности</t>
  </si>
  <si>
    <t>Плата за негативное воздействие на окруж.среду</t>
  </si>
  <si>
    <t>Доходы от продажи материальных и нематериальных активов</t>
  </si>
  <si>
    <t>Доходы от оказания платных услуг и компенсации затрат государства</t>
  </si>
  <si>
    <t>Штрафные санкции,возмещение ущерба</t>
  </si>
  <si>
    <t xml:space="preserve">Прочие неналоговые доходы  </t>
  </si>
  <si>
    <t>Невыясненные поступления</t>
  </si>
  <si>
    <t>Безвозмездные перечисления</t>
  </si>
  <si>
    <t xml:space="preserve">   - Субвенции</t>
  </si>
  <si>
    <t xml:space="preserve">   -Субсидии</t>
  </si>
  <si>
    <t xml:space="preserve">   - Дотации</t>
  </si>
  <si>
    <t>-Иные межбюджетные трансферты</t>
  </si>
  <si>
    <t xml:space="preserve">   -Безвозмезд из бюджетов других уровней</t>
  </si>
  <si>
    <t>Прочие безвозмездные</t>
  </si>
  <si>
    <t>Доходы от возврата остатков субсидий, субвенций и иных межбюджетных трансфертов прошлых лет</t>
  </si>
  <si>
    <t>Возврат остатков субсидий и субвенций прошлых лет</t>
  </si>
  <si>
    <t>В С Е Г О  Д О Х О Д О В</t>
  </si>
  <si>
    <t xml:space="preserve">            Р А С Х О Д Ы</t>
  </si>
  <si>
    <t>Общегосударственные вопросы</t>
  </si>
  <si>
    <t xml:space="preserve">в т.ч а)  оплата труда     </t>
  </si>
  <si>
    <t>б)увеличение стоим. основных средств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</si>
  <si>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</si>
  <si>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</si>
  <si>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</si>
  <si>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б)  безвозмездные перечисления государственным муниципальным организациям</t>
  </si>
  <si>
    <t>Жилищно-коммунальное   хоз-во</t>
  </si>
  <si>
    <t xml:space="preserve"> б) безвозмездные перечисления государственным  и муниципальным организациям</t>
  </si>
  <si>
    <t>Охрана окружающей среды</t>
  </si>
  <si>
    <t>увеличение стоим. основных средств</t>
  </si>
  <si>
    <t>Образование</t>
  </si>
  <si>
    <t>в том числе :</t>
  </si>
  <si>
    <t>а) оплата труда</t>
  </si>
  <si>
    <t>Культура и кинематография</t>
  </si>
  <si>
    <t>в т.ч.         а) оплата труда</t>
  </si>
  <si>
    <t xml:space="preserve">Здравоохранение </t>
  </si>
  <si>
    <t>в т.ч.        а) оплата труда</t>
  </si>
  <si>
    <t>Социальная политика</t>
  </si>
  <si>
    <t>Физическая культура и спорт</t>
  </si>
  <si>
    <t>Обслуживание муниципального долга</t>
  </si>
  <si>
    <t>Межбюджетные трансферты</t>
  </si>
  <si>
    <t>ВСЕГО РАСХОДОВ</t>
  </si>
  <si>
    <t xml:space="preserve"> Превышение доходов над расходами (+),  дефицит (-)</t>
  </si>
  <si>
    <t>Источники покрытия дефицита</t>
  </si>
  <si>
    <t xml:space="preserve"> - получение кредитов по кредитным договорам</t>
  </si>
  <si>
    <t xml:space="preserve"> - погашение кредитов по кредитным договорам</t>
  </si>
  <si>
    <t xml:space="preserve"> - изменение остатков средств бюджета</t>
  </si>
  <si>
    <t xml:space="preserve"> - иные источники внутреннего финансирования</t>
  </si>
  <si>
    <t xml:space="preserve">на  1  января 2018 года </t>
  </si>
  <si>
    <t>Исполнено на 1.01.2017 г.</t>
  </si>
  <si>
    <t>Исполнено на 1.01.2018 г.</t>
  </si>
  <si>
    <t>%  вып. к 2017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</si>
</sst>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\-_р_._-;_-@_-"/>
  </numFmts>
  <fonts count="19">
    <font>
      <sz val="11"/>
      <color theme="1"/>
      <name val="Calibri"/>
      <family val="2"/>
      <scheme val="minor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name val="Times New Roman"/>
      <family val="1"/>
    </font>
    <font>
      <b/>
      <i/>
      <sz val="12"/>
      <name val="Times New Roman CYR"/>
      <family val="1"/>
      <charset val="204"/>
    </font>
    <font>
      <b/>
      <sz val="11"/>
      <name val="Times New Roman CE"/>
      <charset val="204"/>
    </font>
    <font>
      <i/>
      <sz val="10"/>
      <name val="Times New Roman"/>
      <family val="1"/>
      <charset val="204"/>
    </font>
    <font>
      <sz val="10"/>
      <name val="Arial Cyr"/>
      <family val="2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</font>
    <font>
      <b/>
      <sz val="12"/>
      <color rgb="FFFF0000"/>
      <name val="Times New Roman"/>
      <family val="1"/>
      <charset val="204"/>
    </font>
    <font>
      <i/>
      <sz val="12"/>
      <name val="Times New Roman CYR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</font>
    <font>
      <b/>
      <i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protection locked="0"/>
    </xf>
    <xf numFmtId="0" fontId="4" fillId="0" borderId="1" xfId="0" applyNumberFormat="1" applyFont="1" applyFill="1" applyBorder="1" applyAlignment="1" applyProtection="1">
      <protection locked="0"/>
    </xf>
    <xf numFmtId="0" fontId="5" fillId="0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/>
    </xf>
    <xf numFmtId="3" fontId="6" fillId="0" borderId="1" xfId="0" applyNumberFormat="1" applyFont="1" applyFill="1" applyBorder="1" applyAlignment="1" applyProtection="1"/>
    <xf numFmtId="1" fontId="6" fillId="0" borderId="1" xfId="0" applyNumberFormat="1" applyFont="1" applyFill="1" applyBorder="1" applyAlignment="1" applyProtection="1"/>
    <xf numFmtId="1" fontId="6" fillId="0" borderId="1" xfId="0" applyNumberFormat="1" applyFont="1" applyFill="1" applyBorder="1"/>
    <xf numFmtId="3" fontId="1" fillId="0" borderId="1" xfId="0" applyNumberFormat="1" applyFont="1" applyFill="1" applyBorder="1" applyAlignment="1" applyProtection="1"/>
    <xf numFmtId="3" fontId="1" fillId="0" borderId="1" xfId="0" applyNumberFormat="1" applyFont="1" applyFill="1" applyBorder="1"/>
    <xf numFmtId="1" fontId="1" fillId="0" borderId="1" xfId="0" applyNumberFormat="1" applyFont="1" applyFill="1" applyBorder="1" applyAlignment="1" applyProtection="1"/>
    <xf numFmtId="1" fontId="1" fillId="0" borderId="1" xfId="0" applyNumberFormat="1" applyFont="1" applyFill="1" applyBorder="1"/>
    <xf numFmtId="3" fontId="1" fillId="0" borderId="1" xfId="0" applyNumberFormat="1" applyFont="1" applyFill="1" applyBorder="1" applyAlignment="1" applyProtection="1">
      <alignment wrapText="1"/>
    </xf>
    <xf numFmtId="3" fontId="1" fillId="0" borderId="1" xfId="0" applyNumberFormat="1" applyFont="1" applyFill="1" applyBorder="1" applyAlignment="1" applyProtection="1">
      <protection locked="0"/>
    </xf>
    <xf numFmtId="3" fontId="7" fillId="0" borderId="1" xfId="0" applyNumberFormat="1" applyFont="1" applyFill="1" applyBorder="1" applyAlignment="1" applyProtection="1">
      <protection locked="0"/>
    </xf>
    <xf numFmtId="3" fontId="7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protection locked="0"/>
    </xf>
    <xf numFmtId="1" fontId="7" fillId="0" borderId="1" xfId="0" applyNumberFormat="1" applyFont="1" applyFill="1" applyBorder="1"/>
    <xf numFmtId="0" fontId="7" fillId="0" borderId="1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protection locked="0"/>
    </xf>
    <xf numFmtId="49" fontId="7" fillId="0" borderId="1" xfId="0" applyNumberFormat="1" applyFont="1" applyFill="1" applyBorder="1" applyAlignment="1" applyProtection="1">
      <protection locked="0"/>
    </xf>
    <xf numFmtId="0" fontId="10" fillId="0" borderId="1" xfId="0" applyNumberFormat="1" applyFont="1" applyFill="1" applyBorder="1" applyAlignment="1" applyProtection="1">
      <protection locked="0"/>
    </xf>
    <xf numFmtId="0" fontId="7" fillId="0" borderId="1" xfId="0" applyFont="1" applyFill="1" applyBorder="1"/>
    <xf numFmtId="3" fontId="7" fillId="0" borderId="1" xfId="0" applyNumberFormat="1" applyFont="1" applyFill="1" applyBorder="1"/>
    <xf numFmtId="0" fontId="1" fillId="0" borderId="1" xfId="0" applyNumberFormat="1" applyFont="1" applyFill="1" applyBorder="1" applyAlignment="1" applyProtection="1">
      <alignment wrapText="1"/>
    </xf>
    <xf numFmtId="3" fontId="6" fillId="0" borderId="1" xfId="0" applyNumberFormat="1" applyFont="1" applyFill="1" applyBorder="1" applyAlignment="1" applyProtection="1">
      <protection locked="0"/>
    </xf>
    <xf numFmtId="0" fontId="1" fillId="0" borderId="1" xfId="0" applyNumberFormat="1" applyFont="1" applyFill="1" applyBorder="1" applyAlignment="1" applyProtection="1"/>
    <xf numFmtId="1" fontId="1" fillId="0" borderId="1" xfId="0" applyNumberFormat="1" applyFont="1" applyFill="1" applyBorder="1" applyAlignment="1" applyProtection="1">
      <protection locked="0"/>
    </xf>
    <xf numFmtId="1" fontId="7" fillId="0" borderId="1" xfId="0" applyNumberFormat="1" applyFont="1" applyFill="1" applyBorder="1" applyAlignment="1" applyProtection="1"/>
    <xf numFmtId="3" fontId="11" fillId="0" borderId="1" xfId="0" applyNumberFormat="1" applyFont="1" applyFill="1" applyBorder="1"/>
    <xf numFmtId="0" fontId="12" fillId="0" borderId="1" xfId="0" applyNumberFormat="1" applyFont="1" applyFill="1" applyBorder="1" applyAlignment="1" applyProtection="1"/>
    <xf numFmtId="3" fontId="12" fillId="0" borderId="1" xfId="0" applyNumberFormat="1" applyFont="1" applyFill="1" applyBorder="1" applyAlignment="1" applyProtection="1"/>
    <xf numFmtId="3" fontId="12" fillId="0" borderId="1" xfId="0" applyNumberFormat="1" applyFont="1" applyFill="1" applyBorder="1"/>
    <xf numFmtId="0" fontId="13" fillId="0" borderId="1" xfId="0" applyNumberFormat="1" applyFont="1" applyFill="1" applyBorder="1" applyAlignment="1" applyProtection="1">
      <alignment wrapText="1"/>
    </xf>
    <xf numFmtId="0" fontId="7" fillId="0" borderId="1" xfId="0" applyNumberFormat="1" applyFont="1" applyFill="1" applyBorder="1" applyAlignment="1" applyProtection="1">
      <alignment wrapText="1"/>
    </xf>
    <xf numFmtId="0" fontId="12" fillId="0" borderId="1" xfId="0" applyFont="1" applyFill="1" applyBorder="1"/>
    <xf numFmtId="0" fontId="14" fillId="0" borderId="1" xfId="0" applyNumberFormat="1" applyFont="1" applyFill="1" applyBorder="1" applyAlignment="1" applyProtection="1"/>
    <xf numFmtId="3" fontId="14" fillId="0" borderId="1" xfId="0" applyNumberFormat="1" applyFont="1" applyFill="1" applyBorder="1" applyAlignment="1" applyProtection="1"/>
    <xf numFmtId="3" fontId="6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12" fillId="0" borderId="1" xfId="0" applyNumberFormat="1" applyFont="1" applyFill="1" applyBorder="1" applyAlignment="1" applyProtection="1">
      <alignment wrapText="1"/>
      <protection locked="0"/>
    </xf>
    <xf numFmtId="3" fontId="12" fillId="0" borderId="1" xfId="0" applyNumberFormat="1" applyFont="1" applyFill="1" applyBorder="1" applyAlignment="1" applyProtection="1">
      <alignment wrapText="1"/>
      <protection locked="0"/>
    </xf>
    <xf numFmtId="3" fontId="12" fillId="0" borderId="1" xfId="0" applyNumberFormat="1" applyFont="1" applyFill="1" applyBorder="1" applyAlignment="1" applyProtection="1">
      <protection locked="0"/>
    </xf>
    <xf numFmtId="3" fontId="15" fillId="0" borderId="1" xfId="0" applyNumberFormat="1" applyFont="1" applyFill="1" applyBorder="1"/>
    <xf numFmtId="0" fontId="12" fillId="0" borderId="1" xfId="0" applyFont="1" applyFill="1" applyBorder="1" applyAlignment="1">
      <alignment wrapText="1"/>
    </xf>
    <xf numFmtId="3" fontId="7" fillId="0" borderId="0" xfId="0" applyNumberFormat="1" applyFont="1" applyFill="1" applyBorder="1"/>
    <xf numFmtId="0" fontId="6" fillId="0" borderId="1" xfId="0" applyNumberFormat="1" applyFont="1" applyFill="1" applyBorder="1" applyAlignment="1" applyProtection="1">
      <alignment horizontal="center" wrapText="1"/>
    </xf>
    <xf numFmtId="1" fontId="7" fillId="0" borderId="0" xfId="0" applyNumberFormat="1" applyFont="1" applyFill="1" applyBorder="1"/>
    <xf numFmtId="1" fontId="1" fillId="0" borderId="0" xfId="0" applyNumberFormat="1" applyFont="1" applyFill="1" applyBorder="1"/>
    <xf numFmtId="164" fontId="7" fillId="0" borderId="0" xfId="0" applyNumberFormat="1" applyFont="1" applyFill="1" applyBorder="1" applyAlignment="1" applyProtection="1">
      <alignment horizontal="center"/>
    </xf>
    <xf numFmtId="1" fontId="12" fillId="0" borderId="0" xfId="0" applyNumberFormat="1" applyFont="1" applyFill="1" applyBorder="1"/>
    <xf numFmtId="1" fontId="17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Fill="1" applyBorder="1"/>
    <xf numFmtId="164" fontId="18" fillId="0" borderId="0" xfId="0" applyNumberFormat="1" applyFont="1" applyFill="1" applyBorder="1" applyAlignment="1" applyProtection="1">
      <alignment horizontal="center"/>
      <protection locked="0"/>
    </xf>
    <xf numFmtId="164" fontId="11" fillId="0" borderId="0" xfId="0" applyNumberFormat="1" applyFont="1" applyFill="1" applyBorder="1"/>
    <xf numFmtId="0" fontId="0" fillId="0" borderId="0" xfId="0" applyFill="1"/>
    <xf numFmtId="0" fontId="0" fillId="0" borderId="0" xfId="0" applyFill="1" applyBorder="1"/>
    <xf numFmtId="0" fontId="16" fillId="0" borderId="0" xfId="0" applyFont="1" applyFill="1"/>
    <xf numFmtId="3" fontId="8" fillId="0" borderId="1" xfId="0" applyNumberFormat="1" applyFont="1" applyFill="1" applyBorder="1"/>
    <xf numFmtId="3" fontId="2" fillId="0" borderId="1" xfId="0" applyNumberFormat="1" applyFont="1" applyFill="1" applyBorder="1" applyAlignment="1" applyProtection="1"/>
    <xf numFmtId="3" fontId="9" fillId="0" borderId="1" xfId="0" applyNumberFormat="1" applyFont="1" applyFill="1" applyBorder="1"/>
    <xf numFmtId="3" fontId="1" fillId="2" borderId="1" xfId="0" applyNumberFormat="1" applyFont="1" applyFill="1" applyBorder="1" applyAlignment="1" applyProtection="1">
      <protection locked="0"/>
    </xf>
    <xf numFmtId="3" fontId="1" fillId="2" borderId="1" xfId="0" applyNumberFormat="1" applyFont="1" applyFill="1" applyBorder="1" applyAlignment="1" applyProtection="1"/>
    <xf numFmtId="3" fontId="12" fillId="2" borderId="1" xfId="0" applyNumberFormat="1" applyFont="1" applyFill="1" applyBorder="1" applyAlignment="1" applyProtection="1"/>
    <xf numFmtId="3" fontId="13" fillId="2" borderId="1" xfId="0" applyNumberFormat="1" applyFont="1" applyFill="1" applyBorder="1" applyAlignment="1" applyProtection="1">
      <alignment wrapText="1"/>
    </xf>
    <xf numFmtId="0" fontId="7" fillId="2" borderId="1" xfId="0" applyNumberFormat="1" applyFont="1" applyFill="1" applyBorder="1" applyAlignment="1" applyProtection="1">
      <alignment wrapText="1"/>
    </xf>
    <xf numFmtId="0" fontId="13" fillId="2" borderId="1" xfId="0" applyNumberFormat="1" applyFont="1" applyFill="1" applyBorder="1" applyAlignment="1" applyProtection="1">
      <alignment wrapText="1"/>
    </xf>
    <xf numFmtId="3" fontId="11" fillId="2" borderId="1" xfId="0" applyNumberFormat="1" applyFont="1" applyFill="1" applyBorder="1"/>
    <xf numFmtId="3" fontId="12" fillId="2" borderId="1" xfId="0" applyNumberFormat="1" applyFont="1" applyFill="1" applyBorder="1"/>
    <xf numFmtId="0" fontId="11" fillId="0" borderId="0" xfId="0" applyFont="1" applyFill="1"/>
    <xf numFmtId="3" fontId="11" fillId="0" borderId="0" xfId="0" applyNumberFormat="1" applyFont="1" applyFill="1"/>
    <xf numFmtId="3" fontId="0" fillId="0" borderId="0" xfId="0" applyNumberFormat="1" applyFill="1"/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/>
    </xf>
    <xf numFmtId="1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abSelected="1" workbookViewId="0">
      <selection activeCell="I16" sqref="I16"/>
    </sheetView>
  </sheetViews>
  <sheetFormatPr defaultRowHeight="15"/>
  <cols>
    <col min="1" max="1" width="43.28515625" style="60" customWidth="1"/>
    <col min="2" max="2" width="12.5703125" style="60" bestFit="1" customWidth="1"/>
    <col min="3" max="4" width="11" style="60" customWidth="1"/>
    <col min="5" max="5" width="10.7109375" style="60" customWidth="1"/>
    <col min="6" max="6" width="10.28515625" style="60" customWidth="1"/>
    <col min="7" max="7" width="10.42578125" style="60" customWidth="1"/>
  </cols>
  <sheetData>
    <row r="1" spans="1:9" s="56" customFormat="1" ht="6" customHeight="1">
      <c r="A1" s="60"/>
      <c r="B1" s="60"/>
      <c r="C1" s="60"/>
      <c r="D1" s="60"/>
      <c r="E1" s="60"/>
      <c r="F1" s="60"/>
      <c r="G1" s="60"/>
    </row>
    <row r="2" spans="1:9" s="56" customFormat="1" ht="15.75">
      <c r="A2" s="77" t="s">
        <v>0</v>
      </c>
      <c r="B2" s="77"/>
      <c r="C2" s="77"/>
      <c r="D2" s="77"/>
      <c r="E2" s="77"/>
      <c r="F2" s="77"/>
      <c r="G2" s="60"/>
    </row>
    <row r="3" spans="1:9" s="56" customFormat="1" ht="15.75">
      <c r="A3" s="78" t="s">
        <v>58</v>
      </c>
      <c r="B3" s="78"/>
      <c r="C3" s="78"/>
      <c r="D3" s="78"/>
      <c r="E3" s="78"/>
      <c r="F3" s="78"/>
      <c r="G3" s="60"/>
    </row>
    <row r="4" spans="1:9" s="56" customFormat="1" ht="15.75">
      <c r="A4" s="1"/>
      <c r="B4" s="1"/>
      <c r="C4" s="2"/>
      <c r="D4" s="2"/>
      <c r="E4" s="60"/>
      <c r="F4" s="61"/>
      <c r="G4" s="61"/>
    </row>
    <row r="5" spans="1:9" s="56" customFormat="1" ht="38.25" customHeight="1">
      <c r="A5" s="3"/>
      <c r="B5" s="4" t="s">
        <v>1</v>
      </c>
      <c r="C5" s="4" t="s">
        <v>59</v>
      </c>
      <c r="D5" s="4" t="s">
        <v>60</v>
      </c>
      <c r="E5" s="5" t="s">
        <v>61</v>
      </c>
      <c r="F5" s="5" t="s">
        <v>2</v>
      </c>
      <c r="G5" s="62"/>
    </row>
    <row r="6" spans="1:9" s="56" customFormat="1" ht="15.75">
      <c r="A6" s="6">
        <v>1</v>
      </c>
      <c r="B6" s="6">
        <v>2</v>
      </c>
      <c r="C6" s="6">
        <v>4</v>
      </c>
      <c r="D6" s="6">
        <v>4</v>
      </c>
      <c r="E6" s="6">
        <v>5</v>
      </c>
      <c r="F6" s="6">
        <v>6</v>
      </c>
      <c r="G6" s="62"/>
    </row>
    <row r="7" spans="1:9" s="56" customFormat="1" ht="36.75" customHeight="1">
      <c r="A7" s="50" t="s">
        <v>3</v>
      </c>
      <c r="B7" s="7">
        <f>SUM(B8:B21)</f>
        <v>331129.09999999998</v>
      </c>
      <c r="C7" s="7">
        <f>SUM(C8:C21)</f>
        <v>300112.91575000004</v>
      </c>
      <c r="D7" s="7">
        <f>SUM(D8:D21)</f>
        <v>342548.065</v>
      </c>
      <c r="E7" s="8">
        <f>D7/C7*100</f>
        <v>114.13972775678513</v>
      </c>
      <c r="F7" s="9">
        <f>D7/B7*100</f>
        <v>103.44849335198872</v>
      </c>
      <c r="G7" s="51"/>
      <c r="H7" s="57"/>
      <c r="I7" s="57"/>
    </row>
    <row r="8" spans="1:9" s="56" customFormat="1" ht="20.25" customHeight="1">
      <c r="A8" s="29" t="s">
        <v>4</v>
      </c>
      <c r="B8" s="10">
        <v>220789</v>
      </c>
      <c r="C8" s="11">
        <v>218182</v>
      </c>
      <c r="D8" s="11">
        <v>230716.329</v>
      </c>
      <c r="E8" s="12">
        <f t="shared" ref="E8:E13" si="0">D8/C8*100</f>
        <v>105.74489600425332</v>
      </c>
      <c r="F8" s="13">
        <f t="shared" ref="F8:F19" si="1">D8/B8*100</f>
        <v>104.49629691696597</v>
      </c>
      <c r="G8" s="51"/>
      <c r="H8" s="57"/>
    </row>
    <row r="9" spans="1:9" s="56" customFormat="1" ht="15.75">
      <c r="A9" s="29" t="s">
        <v>5</v>
      </c>
      <c r="B9" s="10">
        <v>15600</v>
      </c>
      <c r="C9" s="11">
        <v>20805.777999999998</v>
      </c>
      <c r="D9" s="11">
        <v>16058.49</v>
      </c>
      <c r="E9" s="12">
        <f t="shared" si="0"/>
        <v>77.182838344233033</v>
      </c>
      <c r="F9" s="13">
        <f t="shared" si="1"/>
        <v>102.93903846153847</v>
      </c>
      <c r="G9" s="51"/>
      <c r="H9" s="57"/>
    </row>
    <row r="10" spans="1:9" s="56" customFormat="1" ht="30.6" customHeight="1">
      <c r="A10" s="27" t="s">
        <v>6</v>
      </c>
      <c r="B10" s="14">
        <v>187</v>
      </c>
      <c r="C10" s="15">
        <v>1020.27</v>
      </c>
      <c r="D10" s="15">
        <v>240.2</v>
      </c>
      <c r="E10" s="12">
        <f t="shared" si="0"/>
        <v>23.542787693453693</v>
      </c>
      <c r="F10" s="13">
        <f t="shared" si="1"/>
        <v>128.44919786096256</v>
      </c>
      <c r="G10" s="51"/>
      <c r="H10" s="57"/>
    </row>
    <row r="11" spans="1:9" s="56" customFormat="1" ht="15.75">
      <c r="A11" s="27" t="s">
        <v>7</v>
      </c>
      <c r="B11" s="10">
        <v>5690</v>
      </c>
      <c r="C11" s="10">
        <v>6763.2820000000002</v>
      </c>
      <c r="D11" s="10">
        <v>5728.4560000000001</v>
      </c>
      <c r="E11" s="12">
        <f t="shared" si="0"/>
        <v>84.699351586995789</v>
      </c>
      <c r="F11" s="13">
        <f t="shared" si="1"/>
        <v>100.67585237258348</v>
      </c>
      <c r="G11" s="51"/>
      <c r="H11" s="57"/>
    </row>
    <row r="12" spans="1:9" s="56" customFormat="1" ht="15.75">
      <c r="A12" s="27" t="s">
        <v>8</v>
      </c>
      <c r="B12" s="10">
        <v>5901</v>
      </c>
      <c r="C12" s="10">
        <v>5504.5349999999999</v>
      </c>
      <c r="D12" s="10">
        <v>5901.848</v>
      </c>
      <c r="E12" s="12">
        <f t="shared" si="0"/>
        <v>107.21792122313691</v>
      </c>
      <c r="F12" s="13">
        <f t="shared" si="1"/>
        <v>100.01437044568718</v>
      </c>
      <c r="G12" s="51"/>
      <c r="H12" s="57"/>
    </row>
    <row r="13" spans="1:9" s="56" customFormat="1" ht="15.75">
      <c r="A13" s="29" t="s">
        <v>9</v>
      </c>
      <c r="B13" s="10">
        <v>23</v>
      </c>
      <c r="C13" s="10">
        <v>34.6</v>
      </c>
      <c r="D13" s="10">
        <v>30.7</v>
      </c>
      <c r="E13" s="12">
        <f t="shared" si="0"/>
        <v>88.728323699421964</v>
      </c>
      <c r="F13" s="13">
        <f t="shared" si="1"/>
        <v>133.47826086956522</v>
      </c>
      <c r="G13" s="51"/>
      <c r="H13" s="57"/>
    </row>
    <row r="14" spans="1:9" s="56" customFormat="1" ht="33.6" customHeight="1">
      <c r="A14" s="27" t="s">
        <v>10</v>
      </c>
      <c r="B14" s="14">
        <v>0</v>
      </c>
      <c r="C14" s="16">
        <v>3.7499999999999999E-3</v>
      </c>
      <c r="D14" s="16">
        <v>0.34799999999999998</v>
      </c>
      <c r="E14" s="12">
        <v>0</v>
      </c>
      <c r="F14" s="13">
        <v>0</v>
      </c>
      <c r="G14" s="51"/>
      <c r="H14" s="57"/>
    </row>
    <row r="15" spans="1:9" s="56" customFormat="1" ht="45" customHeight="1">
      <c r="A15" s="37" t="s">
        <v>11</v>
      </c>
      <c r="B15" s="14">
        <v>11570.8</v>
      </c>
      <c r="C15" s="10">
        <v>12690.244000000001</v>
      </c>
      <c r="D15" s="10">
        <v>12256.603999999999</v>
      </c>
      <c r="E15" s="12">
        <f>D15/C15*100</f>
        <v>96.582886822349508</v>
      </c>
      <c r="F15" s="13">
        <f t="shared" si="1"/>
        <v>105.92702319632177</v>
      </c>
      <c r="G15" s="52"/>
      <c r="H15" s="57"/>
    </row>
    <row r="16" spans="1:9" s="56" customFormat="1" ht="30" customHeight="1">
      <c r="A16" s="37" t="s">
        <v>12</v>
      </c>
      <c r="B16" s="14">
        <v>895</v>
      </c>
      <c r="C16" s="63">
        <v>13995.324000000001</v>
      </c>
      <c r="D16" s="63">
        <v>935.65700000000004</v>
      </c>
      <c r="E16" s="12">
        <f>D16/C16*100</f>
        <v>6.6854972417930449</v>
      </c>
      <c r="F16" s="13">
        <f t="shared" si="1"/>
        <v>104.54268156424583</v>
      </c>
      <c r="G16" s="52"/>
      <c r="H16" s="57"/>
    </row>
    <row r="17" spans="1:9" s="56" customFormat="1" ht="29.25" customHeight="1">
      <c r="A17" s="37" t="s">
        <v>13</v>
      </c>
      <c r="B17" s="14">
        <v>69061</v>
      </c>
      <c r="C17" s="17">
        <v>17596.315999999999</v>
      </c>
      <c r="D17" s="17">
        <v>69171.478000000003</v>
      </c>
      <c r="E17" s="12">
        <f>D17/C17*100</f>
        <v>393.10204476891647</v>
      </c>
      <c r="F17" s="13">
        <f t="shared" si="1"/>
        <v>100.15997161929309</v>
      </c>
      <c r="G17" s="52"/>
      <c r="H17" s="57"/>
    </row>
    <row r="18" spans="1:9" s="56" customFormat="1" ht="31.5">
      <c r="A18" s="37" t="s">
        <v>14</v>
      </c>
      <c r="B18" s="14">
        <v>101.3</v>
      </c>
      <c r="C18" s="17">
        <v>469.24799999999999</v>
      </c>
      <c r="D18" s="17">
        <v>131.36000000000001</v>
      </c>
      <c r="E18" s="12">
        <f>D18/C18*100</f>
        <v>27.993726132024012</v>
      </c>
      <c r="F18" s="13">
        <f t="shared" si="1"/>
        <v>129.67423494570585</v>
      </c>
      <c r="G18" s="52"/>
      <c r="H18" s="57"/>
    </row>
    <row r="19" spans="1:9" s="56" customFormat="1" ht="17.25" customHeight="1">
      <c r="A19" s="27" t="s">
        <v>15</v>
      </c>
      <c r="B19" s="10">
        <v>1311</v>
      </c>
      <c r="C19" s="10">
        <v>3051.3150000000001</v>
      </c>
      <c r="D19" s="10">
        <v>1376.595</v>
      </c>
      <c r="E19" s="12">
        <f>D19/C19*100</f>
        <v>45.114811155190466</v>
      </c>
      <c r="F19" s="13">
        <f t="shared" si="1"/>
        <v>105.00343249427917</v>
      </c>
      <c r="G19" s="52"/>
      <c r="H19" s="57"/>
    </row>
    <row r="20" spans="1:9" s="56" customFormat="1" ht="15.75">
      <c r="A20" s="29" t="s">
        <v>16</v>
      </c>
      <c r="B20" s="64">
        <v>0</v>
      </c>
      <c r="C20" s="65">
        <v>0</v>
      </c>
      <c r="D20" s="65">
        <v>0</v>
      </c>
      <c r="E20" s="12">
        <v>0</v>
      </c>
      <c r="F20" s="13">
        <v>0</v>
      </c>
      <c r="G20" s="52"/>
      <c r="H20" s="57"/>
    </row>
    <row r="21" spans="1:9" s="56" customFormat="1" ht="18" customHeight="1">
      <c r="A21" s="29" t="s">
        <v>17</v>
      </c>
      <c r="B21" s="64">
        <v>0</v>
      </c>
      <c r="C21" s="65">
        <v>0</v>
      </c>
      <c r="D21" s="65">
        <v>0</v>
      </c>
      <c r="E21" s="12">
        <v>0</v>
      </c>
      <c r="F21" s="13">
        <v>0</v>
      </c>
      <c r="G21" s="52"/>
      <c r="H21" s="57"/>
    </row>
    <row r="22" spans="1:9" s="56" customFormat="1" ht="17.25" customHeight="1">
      <c r="A22" s="18" t="s">
        <v>18</v>
      </c>
      <c r="B22" s="7">
        <f>SUM(B23:B30)</f>
        <v>644278.1</v>
      </c>
      <c r="C22" s="7">
        <f>SUM(C23:C30)</f>
        <v>896025.86899999995</v>
      </c>
      <c r="D22" s="7">
        <f>SUM(D23:D30)</f>
        <v>594150.11899999995</v>
      </c>
      <c r="E22" s="8">
        <f t="shared" ref="E22:E31" si="2">D22/C22*100</f>
        <v>66.3094827455255</v>
      </c>
      <c r="F22" s="9">
        <f t="shared" ref="F22:F31" si="3">D22/B22*100</f>
        <v>92.219511884696999</v>
      </c>
      <c r="G22" s="51"/>
    </row>
    <row r="23" spans="1:9" s="56" customFormat="1" ht="15.75" customHeight="1">
      <c r="A23" s="19" t="s">
        <v>19</v>
      </c>
      <c r="B23" s="15">
        <v>374948.04</v>
      </c>
      <c r="C23" s="15">
        <v>378285.30699999997</v>
      </c>
      <c r="D23" s="15">
        <v>374048.04</v>
      </c>
      <c r="E23" s="12">
        <f t="shared" si="2"/>
        <v>98.879875342343126</v>
      </c>
      <c r="F23" s="20">
        <f t="shared" si="3"/>
        <v>99.759966740991629</v>
      </c>
      <c r="G23" s="51"/>
      <c r="I23" s="58"/>
    </row>
    <row r="24" spans="1:9" s="56" customFormat="1" ht="17.25" customHeight="1">
      <c r="A24" s="21" t="s">
        <v>20</v>
      </c>
      <c r="B24" s="17">
        <v>258001.41399999999</v>
      </c>
      <c r="C24" s="10">
        <v>484102.516</v>
      </c>
      <c r="D24" s="10">
        <v>208769.011</v>
      </c>
      <c r="E24" s="12">
        <f t="shared" si="2"/>
        <v>43.124958887840194</v>
      </c>
      <c r="F24" s="20">
        <f t="shared" si="3"/>
        <v>80.917777838225334</v>
      </c>
      <c r="G24" s="51"/>
      <c r="I24" s="53"/>
    </row>
    <row r="25" spans="1:9" s="56" customFormat="1" ht="15.75">
      <c r="A25" s="22" t="s">
        <v>21</v>
      </c>
      <c r="B25" s="16">
        <v>0</v>
      </c>
      <c r="C25" s="10">
        <v>9161.5</v>
      </c>
      <c r="D25" s="10">
        <v>0</v>
      </c>
      <c r="E25" s="12">
        <f t="shared" si="2"/>
        <v>0</v>
      </c>
      <c r="F25" s="20">
        <v>0</v>
      </c>
      <c r="G25" s="51"/>
      <c r="I25" s="53"/>
    </row>
    <row r="26" spans="1:9" s="56" customFormat="1" ht="20.45" customHeight="1">
      <c r="A26" s="23" t="s">
        <v>22</v>
      </c>
      <c r="B26" s="16">
        <v>4049.232</v>
      </c>
      <c r="C26" s="10">
        <v>9840.0920000000006</v>
      </c>
      <c r="D26" s="10">
        <v>4049.232</v>
      </c>
      <c r="E26" s="12">
        <f t="shared" si="2"/>
        <v>41.150346968300703</v>
      </c>
      <c r="F26" s="20">
        <f t="shared" si="3"/>
        <v>100</v>
      </c>
      <c r="G26" s="51"/>
      <c r="I26" s="59"/>
    </row>
    <row r="27" spans="1:9" s="56" customFormat="1" ht="15.75" hidden="1" customHeight="1">
      <c r="A27" s="24" t="s">
        <v>23</v>
      </c>
      <c r="B27" s="66"/>
      <c r="C27" s="10"/>
      <c r="D27" s="67"/>
      <c r="E27" s="12"/>
      <c r="F27" s="20"/>
      <c r="G27" s="51"/>
    </row>
    <row r="28" spans="1:9" s="56" customFormat="1" ht="18" customHeight="1">
      <c r="A28" s="25" t="s">
        <v>24</v>
      </c>
      <c r="B28" s="26">
        <v>7700</v>
      </c>
      <c r="C28" s="17">
        <v>2130</v>
      </c>
      <c r="D28" s="17">
        <v>7700</v>
      </c>
      <c r="E28" s="20">
        <f t="shared" si="2"/>
        <v>361.50234741784038</v>
      </c>
      <c r="F28" s="20">
        <f t="shared" si="3"/>
        <v>100</v>
      </c>
      <c r="G28" s="51"/>
    </row>
    <row r="29" spans="1:9" s="56" customFormat="1" ht="51" customHeight="1">
      <c r="A29" s="27" t="s">
        <v>25</v>
      </c>
      <c r="B29" s="11">
        <v>449.13600000000002</v>
      </c>
      <c r="C29" s="10">
        <v>16722.098000000002</v>
      </c>
      <c r="D29" s="10">
        <v>453.55799999999999</v>
      </c>
      <c r="E29" s="20">
        <f t="shared" si="2"/>
        <v>2.712327125459975</v>
      </c>
      <c r="F29" s="20">
        <f t="shared" si="3"/>
        <v>100.98455701613764</v>
      </c>
      <c r="G29" s="51"/>
    </row>
    <row r="30" spans="1:9" s="56" customFormat="1" ht="31.5">
      <c r="A30" s="27" t="s">
        <v>26</v>
      </c>
      <c r="B30" s="11">
        <v>-869.72199999999998</v>
      </c>
      <c r="C30" s="10">
        <v>-4215.6440000000002</v>
      </c>
      <c r="D30" s="10">
        <v>-869.72199999999998</v>
      </c>
      <c r="E30" s="20">
        <f t="shared" si="2"/>
        <v>20.63082176768247</v>
      </c>
      <c r="F30" s="20">
        <f t="shared" si="3"/>
        <v>100</v>
      </c>
      <c r="G30" s="51"/>
    </row>
    <row r="31" spans="1:9" s="56" customFormat="1" ht="15.75">
      <c r="A31" s="18" t="s">
        <v>27</v>
      </c>
      <c r="B31" s="28">
        <f>B7+B22</f>
        <v>975407.2</v>
      </c>
      <c r="C31" s="28">
        <f>C7+C22</f>
        <v>1196138.7847500001</v>
      </c>
      <c r="D31" s="28">
        <f>D7+D22</f>
        <v>936698.18399999989</v>
      </c>
      <c r="E31" s="9">
        <f t="shared" si="2"/>
        <v>78.310158983413885</v>
      </c>
      <c r="F31" s="9">
        <f t="shared" si="3"/>
        <v>96.03150192042871</v>
      </c>
      <c r="G31" s="51"/>
    </row>
    <row r="32" spans="1:9" s="56" customFormat="1" ht="13.5" customHeight="1">
      <c r="A32" s="29"/>
      <c r="B32" s="30"/>
      <c r="C32" s="30"/>
      <c r="D32" s="30"/>
      <c r="E32" s="31"/>
      <c r="F32" s="20"/>
      <c r="G32" s="51"/>
    </row>
    <row r="33" spans="1:7" s="56" customFormat="1" ht="15.75" hidden="1" customHeight="1">
      <c r="A33" s="29"/>
      <c r="B33" s="79"/>
      <c r="C33" s="30"/>
      <c r="D33" s="79"/>
      <c r="E33" s="31"/>
      <c r="F33" s="20"/>
      <c r="G33" s="51"/>
    </row>
    <row r="34" spans="1:7" s="56" customFormat="1" ht="15.75">
      <c r="A34" s="18" t="s">
        <v>28</v>
      </c>
      <c r="B34" s="29"/>
      <c r="C34" s="32"/>
      <c r="D34" s="32"/>
      <c r="E34" s="10"/>
      <c r="F34" s="26"/>
      <c r="G34" s="52"/>
    </row>
    <row r="35" spans="1:7" s="56" customFormat="1" ht="15.75">
      <c r="A35" s="29" t="s">
        <v>29</v>
      </c>
      <c r="B35" s="10">
        <v>66895.763000000006</v>
      </c>
      <c r="C35" s="10">
        <v>75099.130999999994</v>
      </c>
      <c r="D35" s="10">
        <v>66626.006999999998</v>
      </c>
      <c r="E35" s="10">
        <f>D35/C35*100</f>
        <v>88.717414053699244</v>
      </c>
      <c r="F35" s="26">
        <f t="shared" ref="F35:F45" si="4">D35/B35*100</f>
        <v>99.596751740465223</v>
      </c>
      <c r="G35" s="52"/>
    </row>
    <row r="36" spans="1:7" s="56" customFormat="1" ht="17.25" customHeight="1">
      <c r="A36" s="33" t="s">
        <v>30</v>
      </c>
      <c r="B36" s="34">
        <v>42944.553</v>
      </c>
      <c r="C36" s="34">
        <v>46911.707000000002</v>
      </c>
      <c r="D36" s="34">
        <v>42941.127</v>
      </c>
      <c r="E36" s="10">
        <f>D36/C36*100</f>
        <v>91.536057300153246</v>
      </c>
      <c r="F36" s="35">
        <f t="shared" si="4"/>
        <v>99.992022271136463</v>
      </c>
      <c r="G36" s="54"/>
    </row>
    <row r="37" spans="1:7" s="56" customFormat="1" ht="15.75" hidden="1" customHeight="1">
      <c r="A37" s="33" t="s">
        <v>31</v>
      </c>
      <c r="B37" s="68"/>
      <c r="C37" s="34"/>
      <c r="D37" s="68"/>
      <c r="E37" s="34"/>
      <c r="F37" s="35" t="e">
        <f t="shared" si="4"/>
        <v>#DIV/0!</v>
      </c>
      <c r="G37" s="54"/>
    </row>
    <row r="38" spans="1:7" s="56" customFormat="1" ht="15.75">
      <c r="A38" s="29" t="s">
        <v>32</v>
      </c>
      <c r="B38" s="10">
        <v>2395.8000000000002</v>
      </c>
      <c r="C38" s="10">
        <v>2428.6</v>
      </c>
      <c r="D38" s="10">
        <v>2395.8000000000002</v>
      </c>
      <c r="E38" s="10">
        <f>D38/C38*100</f>
        <v>98.649427653792316</v>
      </c>
      <c r="F38" s="26">
        <f t="shared" si="4"/>
        <v>100</v>
      </c>
      <c r="G38" s="54"/>
    </row>
    <row r="39" spans="1:7" s="56" customFormat="1" ht="31.5">
      <c r="A39" s="27" t="s">
        <v>33</v>
      </c>
      <c r="B39" s="14">
        <v>10385.27</v>
      </c>
      <c r="C39" s="10">
        <v>4745.9880000000003</v>
      </c>
      <c r="D39" s="10">
        <v>10339.549000000001</v>
      </c>
      <c r="E39" s="10">
        <f>D39/C39*100</f>
        <v>217.85872614932865</v>
      </c>
      <c r="F39" s="26">
        <f t="shared" si="4"/>
        <v>99.559751455667495</v>
      </c>
      <c r="G39" s="51"/>
    </row>
    <row r="40" spans="1:7" s="56" customFormat="1" ht="21" hidden="1" customHeight="1">
      <c r="A40" s="33" t="s">
        <v>30</v>
      </c>
      <c r="B40" s="68"/>
      <c r="C40" s="34"/>
      <c r="D40" s="68"/>
      <c r="E40" s="34"/>
      <c r="F40" s="35"/>
      <c r="G40" s="54"/>
    </row>
    <row r="41" spans="1:7" s="56" customFormat="1" ht="15.75" hidden="1" customHeight="1">
      <c r="A41" s="33" t="s">
        <v>31</v>
      </c>
      <c r="B41" s="68"/>
      <c r="C41" s="34"/>
      <c r="D41" s="68"/>
      <c r="E41" s="34"/>
      <c r="F41" s="35"/>
      <c r="G41" s="54"/>
    </row>
    <row r="42" spans="1:7" s="56" customFormat="1" ht="15.75">
      <c r="A42" s="29" t="s">
        <v>34</v>
      </c>
      <c r="B42" s="10">
        <v>48007.845999999998</v>
      </c>
      <c r="C42" s="10">
        <v>54269.057999999997</v>
      </c>
      <c r="D42" s="10">
        <v>46731.502999999997</v>
      </c>
      <c r="E42" s="10">
        <f>D42/C42*100</f>
        <v>86.110768681483279</v>
      </c>
      <c r="F42" s="26">
        <f t="shared" si="4"/>
        <v>97.341386655839543</v>
      </c>
      <c r="G42" s="51"/>
    </row>
    <row r="43" spans="1:7" s="56" customFormat="1" ht="21" hidden="1" customHeight="1">
      <c r="A43" s="33" t="s">
        <v>30</v>
      </c>
      <c r="B43" s="68"/>
      <c r="C43" s="34"/>
      <c r="D43" s="68"/>
      <c r="E43" s="34"/>
      <c r="F43" s="35"/>
      <c r="G43" s="54"/>
    </row>
    <row r="44" spans="1:7" s="56" customFormat="1" ht="45" hidden="1" customHeight="1">
      <c r="A44" s="36" t="s">
        <v>35</v>
      </c>
      <c r="B44" s="68"/>
      <c r="C44" s="34"/>
      <c r="D44" s="68"/>
      <c r="E44" s="34"/>
      <c r="F44" s="35"/>
      <c r="G44" s="54"/>
    </row>
    <row r="45" spans="1:7" s="56" customFormat="1" ht="15.75">
      <c r="A45" s="29" t="s">
        <v>36</v>
      </c>
      <c r="B45" s="11">
        <v>87331.44</v>
      </c>
      <c r="C45" s="10">
        <v>284791.772</v>
      </c>
      <c r="D45" s="10">
        <v>38110.165999999997</v>
      </c>
      <c r="E45" s="10">
        <f>D45/C45*100</f>
        <v>13.381765116444445</v>
      </c>
      <c r="F45" s="26">
        <f t="shared" si="4"/>
        <v>43.638540713401717</v>
      </c>
      <c r="G45" s="51"/>
    </row>
    <row r="46" spans="1:7" s="56" customFormat="1" ht="15" hidden="1" customHeight="1">
      <c r="A46" s="33" t="s">
        <v>30</v>
      </c>
      <c r="B46" s="68"/>
      <c r="C46" s="34"/>
      <c r="D46" s="68"/>
      <c r="E46" s="34"/>
      <c r="F46" s="35"/>
      <c r="G46" s="54"/>
    </row>
    <row r="47" spans="1:7" s="56" customFormat="1" ht="44.25" hidden="1" customHeight="1">
      <c r="A47" s="36" t="s">
        <v>37</v>
      </c>
      <c r="B47" s="69"/>
      <c r="C47" s="34"/>
      <c r="D47" s="68"/>
      <c r="E47" s="34"/>
      <c r="F47" s="35"/>
      <c r="G47" s="54"/>
    </row>
    <row r="48" spans="1:7" s="56" customFormat="1" ht="24.75" hidden="1" customHeight="1">
      <c r="A48" s="37" t="s">
        <v>38</v>
      </c>
      <c r="B48" s="70"/>
      <c r="C48" s="10"/>
      <c r="D48" s="67"/>
      <c r="E48" s="34">
        <v>0</v>
      </c>
      <c r="F48" s="35" t="e">
        <f>D48/B48*100</f>
        <v>#DIV/0!</v>
      </c>
      <c r="G48" s="51"/>
    </row>
    <row r="49" spans="1:7" s="56" customFormat="1" ht="0.75" hidden="1" customHeight="1">
      <c r="A49" s="33" t="s">
        <v>39</v>
      </c>
      <c r="B49" s="71"/>
      <c r="C49" s="34"/>
      <c r="D49" s="68"/>
      <c r="E49" s="34">
        <v>0</v>
      </c>
      <c r="F49" s="35">
        <v>0</v>
      </c>
      <c r="G49" s="54"/>
    </row>
    <row r="50" spans="1:7" s="56" customFormat="1" ht="15.75">
      <c r="A50" s="29" t="s">
        <v>40</v>
      </c>
      <c r="B50" s="10">
        <v>586569.56499999994</v>
      </c>
      <c r="C50" s="10">
        <v>587145.19499999995</v>
      </c>
      <c r="D50" s="10">
        <v>586458.42099999997</v>
      </c>
      <c r="E50" s="10">
        <f>D50/C50*100</f>
        <v>99.883031657953026</v>
      </c>
      <c r="F50" s="26">
        <f>D50/B50*100</f>
        <v>99.981051863814315</v>
      </c>
      <c r="G50" s="51"/>
    </row>
    <row r="51" spans="1:7" s="56" customFormat="1" ht="15.75" hidden="1" customHeight="1">
      <c r="A51" s="33" t="s">
        <v>41</v>
      </c>
      <c r="B51" s="72"/>
      <c r="C51" s="10"/>
      <c r="D51" s="67"/>
      <c r="E51" s="10"/>
      <c r="F51" s="26"/>
      <c r="G51" s="54"/>
    </row>
    <row r="52" spans="1:7" s="56" customFormat="1" ht="17.25" hidden="1" customHeight="1">
      <c r="A52" s="33" t="s">
        <v>42</v>
      </c>
      <c r="B52" s="68"/>
      <c r="C52" s="34"/>
      <c r="D52" s="68"/>
      <c r="E52" s="34"/>
      <c r="F52" s="35"/>
      <c r="G52" s="55"/>
    </row>
    <row r="53" spans="1:7" s="56" customFormat="1" ht="15.75" hidden="1" customHeight="1">
      <c r="A53" s="33" t="s">
        <v>31</v>
      </c>
      <c r="B53" s="68"/>
      <c r="C53" s="34"/>
      <c r="D53" s="68"/>
      <c r="E53" s="34"/>
      <c r="F53" s="35"/>
      <c r="G53" s="55"/>
    </row>
    <row r="54" spans="1:7" s="56" customFormat="1" ht="15.75">
      <c r="A54" s="27" t="s">
        <v>43</v>
      </c>
      <c r="B54" s="14">
        <v>92578.635999999999</v>
      </c>
      <c r="C54" s="10">
        <v>77156.342000000004</v>
      </c>
      <c r="D54" s="10">
        <v>92577.89</v>
      </c>
      <c r="E54" s="10">
        <f>D54/C54*100</f>
        <v>119.98740168371383</v>
      </c>
      <c r="F54" s="26">
        <f>D54/B54*100</f>
        <v>99.999194198540579</v>
      </c>
      <c r="G54" s="52"/>
    </row>
    <row r="55" spans="1:7" s="56" customFormat="1" ht="20.25" hidden="1" customHeight="1">
      <c r="A55" s="38" t="s">
        <v>44</v>
      </c>
      <c r="B55" s="73"/>
      <c r="C55" s="34"/>
      <c r="D55" s="68"/>
      <c r="E55" s="34"/>
      <c r="F55" s="35"/>
      <c r="G55" s="54"/>
    </row>
    <row r="56" spans="1:7" s="56" customFormat="1" ht="15" hidden="1" customHeight="1">
      <c r="A56" s="33" t="s">
        <v>31</v>
      </c>
      <c r="B56" s="68">
        <v>0</v>
      </c>
      <c r="C56" s="34">
        <v>0</v>
      </c>
      <c r="D56" s="68">
        <v>0</v>
      </c>
      <c r="E56" s="34">
        <v>0</v>
      </c>
      <c r="F56" s="35">
        <v>0</v>
      </c>
      <c r="G56" s="54"/>
    </row>
    <row r="57" spans="1:7" s="56" customFormat="1" ht="19.5" hidden="1" customHeight="1">
      <c r="A57" s="29" t="s">
        <v>45</v>
      </c>
      <c r="B57" s="67"/>
      <c r="C57" s="10"/>
      <c r="D57" s="67"/>
      <c r="E57" s="10">
        <v>0</v>
      </c>
      <c r="F57" s="26">
        <v>0</v>
      </c>
      <c r="G57" s="52"/>
    </row>
    <row r="58" spans="1:7" s="56" customFormat="1" ht="23.25" hidden="1" customHeight="1">
      <c r="A58" s="38" t="s">
        <v>46</v>
      </c>
      <c r="B58" s="73"/>
      <c r="C58" s="34"/>
      <c r="D58" s="68"/>
      <c r="E58" s="34" t="e">
        <f t="shared" ref="E58:E68" si="5">D58/C58*100</f>
        <v>#DIV/0!</v>
      </c>
      <c r="F58" s="35" t="e">
        <f t="shared" ref="F58:F66" si="6">D58/B58*100</f>
        <v>#DIV/0!</v>
      </c>
      <c r="G58" s="54"/>
    </row>
    <row r="59" spans="1:7" s="56" customFormat="1" ht="24.75" hidden="1" customHeight="1">
      <c r="A59" s="33" t="s">
        <v>31</v>
      </c>
      <c r="B59" s="68"/>
      <c r="C59" s="34"/>
      <c r="D59" s="68"/>
      <c r="E59" s="34" t="e">
        <f t="shared" si="5"/>
        <v>#DIV/0!</v>
      </c>
      <c r="F59" s="35" t="e">
        <f t="shared" si="6"/>
        <v>#DIV/0!</v>
      </c>
      <c r="G59" s="54"/>
    </row>
    <row r="60" spans="1:7" s="56" customFormat="1" ht="15.75">
      <c r="A60" s="25" t="s">
        <v>47</v>
      </c>
      <c r="B60" s="26">
        <v>46135</v>
      </c>
      <c r="C60" s="10">
        <v>44110.065999999999</v>
      </c>
      <c r="D60" s="10">
        <v>45131.144999999997</v>
      </c>
      <c r="E60" s="10">
        <f t="shared" si="5"/>
        <v>102.31484350986915</v>
      </c>
      <c r="F60" s="26">
        <f t="shared" si="6"/>
        <v>97.824092337704556</v>
      </c>
      <c r="G60" s="52"/>
    </row>
    <row r="61" spans="1:7" s="56" customFormat="1" ht="15.75">
      <c r="A61" s="25" t="s">
        <v>48</v>
      </c>
      <c r="B61" s="26">
        <v>2925.3</v>
      </c>
      <c r="C61" s="10">
        <v>3921.9810000000002</v>
      </c>
      <c r="D61" s="10">
        <v>2917.143</v>
      </c>
      <c r="E61" s="10">
        <f t="shared" si="5"/>
        <v>74.379325142064673</v>
      </c>
      <c r="F61" s="26">
        <f t="shared" si="6"/>
        <v>99.721156804430308</v>
      </c>
      <c r="G61" s="52"/>
    </row>
    <row r="62" spans="1:7" s="56" customFormat="1" ht="15.75">
      <c r="A62" s="25" t="s">
        <v>49</v>
      </c>
      <c r="B62" s="26">
        <v>0</v>
      </c>
      <c r="C62" s="10">
        <v>229.553</v>
      </c>
      <c r="D62" s="10">
        <v>0</v>
      </c>
      <c r="E62" s="10">
        <f t="shared" si="5"/>
        <v>0</v>
      </c>
      <c r="F62" s="26">
        <v>0</v>
      </c>
      <c r="G62" s="52"/>
    </row>
    <row r="63" spans="1:7" s="56" customFormat="1" ht="15.75">
      <c r="A63" s="25" t="s">
        <v>50</v>
      </c>
      <c r="B63" s="26">
        <v>56318.591</v>
      </c>
      <c r="C63" s="10">
        <v>60899.13</v>
      </c>
      <c r="D63" s="10">
        <v>56318.591</v>
      </c>
      <c r="E63" s="10">
        <f t="shared" si="5"/>
        <v>92.478482040712237</v>
      </c>
      <c r="F63" s="26">
        <f t="shared" si="6"/>
        <v>100</v>
      </c>
      <c r="G63" s="52"/>
    </row>
    <row r="64" spans="1:7" s="56" customFormat="1" ht="15.75">
      <c r="A64" s="39" t="s">
        <v>51</v>
      </c>
      <c r="B64" s="40">
        <f>B35+B38+B39+B42+B45+B50+B54+B60+B61+B62+B63</f>
        <v>999543.21099999989</v>
      </c>
      <c r="C64" s="40">
        <f>C35+C38+C39+C42+C45+C50+C54+C60+C61+C62+C63</f>
        <v>1194796.8159999999</v>
      </c>
      <c r="D64" s="40">
        <f>D35+D38+D39+D42+D45+D50+D54+D60+D61+D62+D63</f>
        <v>947606.21500000008</v>
      </c>
      <c r="E64" s="7">
        <f t="shared" si="5"/>
        <v>79.31107635291859</v>
      </c>
      <c r="F64" s="41">
        <f t="shared" si="6"/>
        <v>94.803926890960611</v>
      </c>
      <c r="G64" s="52"/>
    </row>
    <row r="65" spans="1:7" s="56" customFormat="1" ht="31.5">
      <c r="A65" s="42" t="s">
        <v>52</v>
      </c>
      <c r="B65" s="11">
        <f>SUM(B31-B64)</f>
        <v>-24136.01099999994</v>
      </c>
      <c r="C65" s="11">
        <f>SUM(C31-C64)</f>
        <v>1341.9687500002328</v>
      </c>
      <c r="D65" s="11">
        <f>SUM(D31-D64)</f>
        <v>-10908.031000000192</v>
      </c>
      <c r="E65" s="10">
        <f t="shared" si="5"/>
        <v>-812.83792934807911</v>
      </c>
      <c r="F65" s="11">
        <f t="shared" si="6"/>
        <v>45.194009068027931</v>
      </c>
      <c r="G65" s="52"/>
    </row>
    <row r="66" spans="1:7" s="56" customFormat="1" ht="18.75" customHeight="1">
      <c r="A66" s="43" t="s">
        <v>53</v>
      </c>
      <c r="B66" s="10">
        <f>SUM(B67:B70)</f>
        <v>24136</v>
      </c>
      <c r="C66" s="10">
        <f>SUM(C67:C70)</f>
        <v>-1341.5709999999999</v>
      </c>
      <c r="D66" s="10">
        <f>SUM(D67:D70)</f>
        <v>10908.062</v>
      </c>
      <c r="E66" s="10">
        <f t="shared" si="5"/>
        <v>-813.08123088528305</v>
      </c>
      <c r="F66" s="26">
        <f t="shared" si="6"/>
        <v>45.194158104076898</v>
      </c>
      <c r="G66" s="52"/>
    </row>
    <row r="67" spans="1:7" s="56" customFormat="1" ht="27.75" customHeight="1">
      <c r="A67" s="44" t="s">
        <v>54</v>
      </c>
      <c r="B67" s="45">
        <v>0</v>
      </c>
      <c r="C67" s="46">
        <v>0</v>
      </c>
      <c r="D67" s="46">
        <v>0</v>
      </c>
      <c r="E67" s="34">
        <v>0</v>
      </c>
      <c r="F67" s="35">
        <v>0</v>
      </c>
      <c r="G67" s="52"/>
    </row>
    <row r="68" spans="1:7" s="56" customFormat="1" ht="28.5" customHeight="1">
      <c r="A68" s="44" t="s">
        <v>55</v>
      </c>
      <c r="B68" s="45">
        <v>0</v>
      </c>
      <c r="C68" s="47">
        <v>-20000</v>
      </c>
      <c r="D68" s="47">
        <v>0</v>
      </c>
      <c r="E68" s="34">
        <f t="shared" si="5"/>
        <v>0</v>
      </c>
      <c r="F68" s="35">
        <v>0</v>
      </c>
      <c r="G68" s="52"/>
    </row>
    <row r="69" spans="1:7" s="56" customFormat="1" ht="17.25" customHeight="1">
      <c r="A69" s="48" t="s">
        <v>56</v>
      </c>
      <c r="B69" s="35">
        <v>24136</v>
      </c>
      <c r="C69" s="34">
        <v>18658.429</v>
      </c>
      <c r="D69" s="34">
        <v>10908.062</v>
      </c>
      <c r="E69" s="34">
        <f>D69/C69*100</f>
        <v>58.461845849937312</v>
      </c>
      <c r="F69" s="35">
        <f>D69/B69*100</f>
        <v>45.194158104076898</v>
      </c>
      <c r="G69" s="52"/>
    </row>
    <row r="70" spans="1:7" s="56" customFormat="1" ht="30" customHeight="1">
      <c r="A70" s="48" t="s">
        <v>57</v>
      </c>
      <c r="B70" s="45">
        <v>0</v>
      </c>
      <c r="C70" s="47">
        <v>0</v>
      </c>
      <c r="D70" s="47">
        <v>0</v>
      </c>
      <c r="E70" s="34">
        <v>0</v>
      </c>
      <c r="F70" s="35">
        <v>0</v>
      </c>
      <c r="G70" s="52"/>
    </row>
    <row r="71" spans="1:7" s="56" customFormat="1" ht="13.5" customHeight="1">
      <c r="A71" s="74"/>
      <c r="B71" s="74"/>
      <c r="C71" s="75"/>
      <c r="D71" s="75"/>
      <c r="E71" s="75"/>
      <c r="F71" s="49"/>
      <c r="G71" s="74"/>
    </row>
    <row r="72" spans="1:7" s="56" customFormat="1" ht="22.5" customHeight="1">
      <c r="A72" s="60"/>
      <c r="B72" s="49"/>
      <c r="C72" s="76"/>
      <c r="D72" s="76"/>
      <c r="E72" s="60"/>
      <c r="F72" s="60"/>
      <c r="G72" s="60"/>
    </row>
    <row r="73" spans="1:7" s="56" customFormat="1">
      <c r="A73" s="76"/>
      <c r="B73" s="76"/>
      <c r="C73" s="60"/>
      <c r="D73" s="60"/>
      <c r="E73" s="60"/>
      <c r="F73" s="60"/>
      <c r="G73" s="60"/>
    </row>
    <row r="74" spans="1:7" s="56" customFormat="1">
      <c r="A74" s="76"/>
      <c r="B74" s="76"/>
      <c r="C74" s="60"/>
      <c r="D74" s="60"/>
      <c r="E74" s="60"/>
      <c r="F74" s="60"/>
      <c r="G74" s="60"/>
    </row>
    <row r="75" spans="1:7" s="56" customFormat="1">
      <c r="A75" s="60"/>
      <c r="B75" s="60"/>
      <c r="C75" s="60"/>
      <c r="D75" s="60"/>
      <c r="E75" s="60"/>
      <c r="F75" s="60"/>
      <c r="G75" s="60"/>
    </row>
  </sheetData>
  <mergeCells count="2">
    <mergeCell ref="A2:F2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2018-01-29T06:51:25Z</dcterms:modified>
</cp:coreProperties>
</file>