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2" i="1" l="1"/>
  <c r="F71" i="1"/>
  <c r="E71" i="1"/>
  <c r="F66" i="1"/>
  <c r="D66" i="1"/>
  <c r="C66" i="1"/>
  <c r="B66" i="1"/>
  <c r="B65" i="1"/>
  <c r="D64" i="1"/>
  <c r="F64" i="1" s="1"/>
  <c r="C64" i="1"/>
  <c r="B64" i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F37" i="1"/>
  <c r="F36" i="1"/>
  <c r="E36" i="1"/>
  <c r="F35" i="1"/>
  <c r="E35" i="1"/>
  <c r="D31" i="1"/>
  <c r="D65" i="1" s="1"/>
  <c r="B31" i="1"/>
  <c r="F30" i="1"/>
  <c r="E30" i="1"/>
  <c r="F29" i="1"/>
  <c r="E29" i="1"/>
  <c r="F26" i="1"/>
  <c r="E26" i="1"/>
  <c r="F24" i="1"/>
  <c r="E24" i="1"/>
  <c r="F23" i="1"/>
  <c r="E23" i="1"/>
  <c r="D22" i="1"/>
  <c r="F22" i="1" s="1"/>
  <c r="C22" i="1"/>
  <c r="B22" i="1"/>
  <c r="F19" i="1"/>
  <c r="E19" i="1"/>
  <c r="E18" i="1"/>
  <c r="F17" i="1"/>
  <c r="E17" i="1"/>
  <c r="F16" i="1"/>
  <c r="E16" i="1"/>
  <c r="F15" i="1"/>
  <c r="E15" i="1"/>
  <c r="F13" i="1"/>
  <c r="F12" i="1"/>
  <c r="F11" i="1"/>
  <c r="E11" i="1"/>
  <c r="F10" i="1"/>
  <c r="E10" i="1"/>
  <c r="F9" i="1"/>
  <c r="E9" i="1"/>
  <c r="F8" i="1"/>
  <c r="E8" i="1"/>
  <c r="D7" i="1"/>
  <c r="F7" i="1" s="1"/>
  <c r="C7" i="1"/>
  <c r="C31" i="1" s="1"/>
  <c r="C65" i="1" s="1"/>
  <c r="B7" i="1"/>
  <c r="E65" i="1" l="1"/>
  <c r="F65" i="1"/>
  <c r="E31" i="1"/>
  <c r="E7" i="1"/>
  <c r="E22" i="1"/>
  <c r="F31" i="1"/>
  <c r="E64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<sst xmlns="http://schemas.openxmlformats.org/spreadsheetml/2006/main" count="72" uniqueCount="65">
  <si>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</si>
  <si>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</si>
  <si>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</si>
  <si>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</si>
  <si>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</si>
  <si>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</si>
  <si>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</si>
  <si>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</si>
  <si>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</si>
  <si>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</si>
  <si>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</si>
  <si>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</si>
  <si>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</si>
  <si>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</si>
  <si>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</si>
  <si>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</si>
  <si>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</si>
  <si>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</si>
  <si>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</si>
  <si>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</si>
  <si>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</si>
  <si>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</si>
  <si>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</si>
  <si>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</si>
  <si>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</si>
  <si>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</si>
  <si>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</si>
  <si>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</si>
  <si>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</si>
  <si>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</si>
  <si>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</si>
  <si>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</si>
  <si>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</si>
  <si>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</si>
  <si>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</si>
  <si>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</si>
  <si>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</si>
  <si>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</si>
  <si>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</si>
  <si>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</si>
  <si>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</si>
  <si>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</si>
  <si>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</si>
  <si>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</si>
  <si>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</si>
  <si>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</si>
  <si>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</si>
  <si>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</si>
  <si>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</si>
  <si>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</si>
  <si>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</si>
  <si>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</si>
  <si>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</si>
  <si>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</si>
  <si>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</si>
  <si>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</si>
  <si>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</si>
  <si>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 xml:space="preserve">на  1 февраля 2018 года </t>
  </si>
  <si>
    <t>План на 2018г.</t>
  </si>
  <si>
    <t>Исполнено на 1.02.2017 г.</t>
  </si>
  <si>
    <t>Исполнено на 1.02.2018 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</si>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</sst>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19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1" fontId="1" fillId="2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1" fontId="7" fillId="2" borderId="1" xfId="0" applyNumberFormat="1" applyFont="1" applyFill="1" applyBorder="1" applyAlignment="1" applyProtection="1"/>
    <xf numFmtId="1" fontId="7" fillId="2" borderId="1" xfId="0" applyNumberFormat="1" applyFont="1" applyFill="1" applyBorder="1"/>
    <xf numFmtId="3" fontId="13" fillId="0" borderId="1" xfId="0" applyNumberFormat="1" applyFont="1" applyFill="1" applyBorder="1" applyAlignment="1" applyProtection="1">
      <alignment wrapText="1"/>
    </xf>
    <xf numFmtId="3" fontId="0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sqref="A1:F1048576"/>
    </sheetView>
  </sheetViews>
  <sheetFormatPr defaultRowHeight="15"/>
  <cols>
    <col min="1" max="1" width="43.28515625" style="60" customWidth="1"/>
    <col min="2" max="2" width="12.5703125" style="60" bestFit="1" customWidth="1"/>
    <col min="3" max="3" width="11.28515625" style="60" customWidth="1"/>
    <col min="4" max="4" width="11" style="60" customWidth="1"/>
    <col min="5" max="6" width="9.57031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0" t="s">
        <v>0</v>
      </c>
      <c r="B2" s="70"/>
      <c r="C2" s="70"/>
      <c r="D2" s="70"/>
      <c r="E2" s="70"/>
      <c r="F2" s="70"/>
      <c r="G2" s="60"/>
    </row>
    <row r="3" spans="1:9" s="56" customFormat="1" ht="15.75">
      <c r="A3" s="71" t="s">
        <v>57</v>
      </c>
      <c r="B3" s="71"/>
      <c r="C3" s="71"/>
      <c r="D3" s="71"/>
      <c r="E3" s="71"/>
      <c r="F3" s="71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58</v>
      </c>
      <c r="C5" s="4" t="s">
        <v>59</v>
      </c>
      <c r="D5" s="4" t="s">
        <v>60</v>
      </c>
      <c r="E5" s="5" t="s">
        <v>56</v>
      </c>
      <c r="F5" s="5" t="s">
        <v>61</v>
      </c>
      <c r="G5" s="62"/>
    </row>
    <row r="6" spans="1:9" s="56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1</v>
      </c>
      <c r="B7" s="7">
        <f>SUM(B8:B21)</f>
        <v>266303</v>
      </c>
      <c r="C7" s="7">
        <f>SUM(C8:C21)</f>
        <v>18124.333750000002</v>
      </c>
      <c r="D7" s="7">
        <f>SUM(D8:D21)</f>
        <v>22520.93375</v>
      </c>
      <c r="E7" s="8">
        <f>D7/C7*100</f>
        <v>124.25799513871785</v>
      </c>
      <c r="F7" s="9">
        <f>D7/B7*100</f>
        <v>8.4568832307559436</v>
      </c>
      <c r="G7" s="51"/>
      <c r="H7" s="57"/>
      <c r="I7" s="57"/>
    </row>
    <row r="8" spans="1:9" s="56" customFormat="1" ht="20.25" customHeight="1">
      <c r="A8" s="29" t="s">
        <v>2</v>
      </c>
      <c r="B8" s="10">
        <v>218979</v>
      </c>
      <c r="C8" s="11">
        <v>13250.15</v>
      </c>
      <c r="D8" s="11">
        <v>18254.939999999999</v>
      </c>
      <c r="E8" s="12">
        <f>D8/C8*100</f>
        <v>137.7715723972936</v>
      </c>
      <c r="F8" s="13">
        <f t="shared" ref="F8:F19" si="0">D8/B8*100</f>
        <v>8.3363884208074737</v>
      </c>
      <c r="G8" s="51"/>
      <c r="H8" s="57"/>
    </row>
    <row r="9" spans="1:9" s="56" customFormat="1" ht="15.75">
      <c r="A9" s="29" t="s">
        <v>3</v>
      </c>
      <c r="B9" s="10">
        <v>15757.9</v>
      </c>
      <c r="C9" s="11">
        <v>1376.6</v>
      </c>
      <c r="D9" s="11">
        <v>1257.2</v>
      </c>
      <c r="E9" s="12">
        <f>D9/C9*100</f>
        <v>91.32645648699696</v>
      </c>
      <c r="F9" s="13">
        <f t="shared" si="0"/>
        <v>7.9782204481561632</v>
      </c>
      <c r="G9" s="51"/>
      <c r="H9" s="57"/>
    </row>
    <row r="10" spans="1:9" s="56" customFormat="1" ht="30.6" customHeight="1">
      <c r="A10" s="27" t="s">
        <v>4</v>
      </c>
      <c r="B10" s="14">
        <v>180</v>
      </c>
      <c r="C10" s="15">
        <v>28</v>
      </c>
      <c r="D10" s="15">
        <v>33.28</v>
      </c>
      <c r="E10" s="12">
        <f>D10/C10*100</f>
        <v>118.85714285714286</v>
      </c>
      <c r="F10" s="13">
        <f t="shared" si="0"/>
        <v>18.488888888888891</v>
      </c>
      <c r="G10" s="51"/>
      <c r="H10" s="57"/>
    </row>
    <row r="11" spans="1:9" s="56" customFormat="1" ht="15.75">
      <c r="A11" s="27" t="s">
        <v>5</v>
      </c>
      <c r="B11" s="10">
        <v>6867.1</v>
      </c>
      <c r="C11" s="10">
        <v>1140.81</v>
      </c>
      <c r="D11" s="10">
        <v>1073.06</v>
      </c>
      <c r="E11" s="12">
        <f>D11/C11*100</f>
        <v>94.061237191118593</v>
      </c>
      <c r="F11" s="13">
        <f t="shared" si="0"/>
        <v>15.626101265454121</v>
      </c>
      <c r="G11" s="51"/>
      <c r="H11" s="57"/>
    </row>
    <row r="12" spans="1:9" s="56" customFormat="1" ht="15.75">
      <c r="A12" s="27" t="s">
        <v>6</v>
      </c>
      <c r="B12" s="10">
        <v>2326</v>
      </c>
      <c r="C12" s="10">
        <v>0.4</v>
      </c>
      <c r="D12" s="10">
        <v>0.35</v>
      </c>
      <c r="E12" s="12">
        <v>0</v>
      </c>
      <c r="F12" s="13">
        <f t="shared" si="0"/>
        <v>1.5047291487532245E-2</v>
      </c>
      <c r="G12" s="51"/>
      <c r="H12" s="57"/>
    </row>
    <row r="13" spans="1:9" s="56" customFormat="1" ht="15.75">
      <c r="A13" s="29" t="s">
        <v>7</v>
      </c>
      <c r="B13" s="10">
        <v>35</v>
      </c>
      <c r="C13" s="10">
        <v>0</v>
      </c>
      <c r="D13" s="10">
        <v>5.2</v>
      </c>
      <c r="E13" s="12">
        <v>0</v>
      </c>
      <c r="F13" s="13">
        <f t="shared" si="0"/>
        <v>14.857142857142858</v>
      </c>
      <c r="G13" s="51"/>
      <c r="H13" s="57"/>
    </row>
    <row r="14" spans="1:9" s="56" customFormat="1" ht="33.6" customHeight="1">
      <c r="A14" s="27" t="s">
        <v>8</v>
      </c>
      <c r="B14" s="14">
        <v>0</v>
      </c>
      <c r="C14" s="16">
        <v>3.7499999999999999E-3</v>
      </c>
      <c r="D14" s="16">
        <v>3.7499999999999999E-3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9</v>
      </c>
      <c r="B15" s="14">
        <v>12856</v>
      </c>
      <c r="C15" s="10">
        <v>603.88</v>
      </c>
      <c r="D15" s="10">
        <v>582.45000000000005</v>
      </c>
      <c r="E15" s="12">
        <f>D15/C15*100</f>
        <v>96.451281711598341</v>
      </c>
      <c r="F15" s="13">
        <f t="shared" si="0"/>
        <v>4.5305693839452399</v>
      </c>
      <c r="G15" s="52"/>
      <c r="H15" s="57"/>
    </row>
    <row r="16" spans="1:9" s="56" customFormat="1" ht="30" customHeight="1">
      <c r="A16" s="37" t="s">
        <v>10</v>
      </c>
      <c r="B16" s="14">
        <v>810</v>
      </c>
      <c r="C16" s="63">
        <v>79.08</v>
      </c>
      <c r="D16" s="63">
        <v>3.4</v>
      </c>
      <c r="E16" s="12">
        <f>D16/C16*100</f>
        <v>4.2994436014162876</v>
      </c>
      <c r="F16" s="13">
        <f t="shared" si="0"/>
        <v>0.41975308641975306</v>
      </c>
      <c r="G16" s="52"/>
      <c r="H16" s="57"/>
    </row>
    <row r="17" spans="1:9" s="56" customFormat="1" ht="29.25" customHeight="1">
      <c r="A17" s="37" t="s">
        <v>11</v>
      </c>
      <c r="B17" s="14">
        <v>6500</v>
      </c>
      <c r="C17" s="17">
        <v>1522.57</v>
      </c>
      <c r="D17" s="17">
        <v>1220.75</v>
      </c>
      <c r="E17" s="12">
        <f>D17/C17*100</f>
        <v>80.176937677742245</v>
      </c>
      <c r="F17" s="13">
        <f t="shared" si="0"/>
        <v>18.780769230769231</v>
      </c>
      <c r="G17" s="52"/>
      <c r="H17" s="57"/>
    </row>
    <row r="18" spans="1:9" s="56" customFormat="1" ht="31.5">
      <c r="A18" s="37" t="s">
        <v>12</v>
      </c>
      <c r="B18" s="14">
        <v>466</v>
      </c>
      <c r="C18" s="17">
        <v>3.15</v>
      </c>
      <c r="D18" s="17">
        <v>0</v>
      </c>
      <c r="E18" s="12">
        <f>D18/C18*100</f>
        <v>0</v>
      </c>
      <c r="F18" s="13">
        <v>0</v>
      </c>
      <c r="G18" s="52"/>
      <c r="H18" s="57"/>
    </row>
    <row r="19" spans="1:9" s="56" customFormat="1" ht="17.25" customHeight="1">
      <c r="A19" s="27" t="s">
        <v>13</v>
      </c>
      <c r="B19" s="64">
        <v>1526</v>
      </c>
      <c r="C19" s="10">
        <v>119.69</v>
      </c>
      <c r="D19" s="10">
        <v>90.3</v>
      </c>
      <c r="E19" s="12">
        <f>D19/C19*100</f>
        <v>75.444899323251732</v>
      </c>
      <c r="F19" s="13">
        <f t="shared" si="0"/>
        <v>5.9174311926605503</v>
      </c>
      <c r="G19" s="52"/>
      <c r="H19" s="57"/>
    </row>
    <row r="20" spans="1:9" s="56" customFormat="1" ht="15.75">
      <c r="A20" s="29" t="s">
        <v>14</v>
      </c>
      <c r="B20" s="64">
        <v>0</v>
      </c>
      <c r="C20" s="65">
        <v>0</v>
      </c>
      <c r="D20" s="65">
        <v>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15</v>
      </c>
      <c r="B21" s="64">
        <v>0</v>
      </c>
      <c r="C21" s="65">
        <v>0</v>
      </c>
      <c r="D21" s="65">
        <v>0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16</v>
      </c>
      <c r="B22" s="7">
        <f>SUM(B23:B30)</f>
        <v>770658.62899999996</v>
      </c>
      <c r="C22" s="7">
        <f>SUM(C23:C30)</f>
        <v>23358.975000000002</v>
      </c>
      <c r="D22" s="7">
        <f>SUM(D23:D30)</f>
        <v>36028.469999999994</v>
      </c>
      <c r="E22" s="8">
        <f t="shared" ref="E22:E31" si="1">D22/C22*100</f>
        <v>154.23823177172795</v>
      </c>
      <c r="F22" s="9">
        <f t="shared" ref="F22:F31" si="2">D22/B22*100</f>
        <v>4.6750232391156414</v>
      </c>
      <c r="G22" s="51"/>
    </row>
    <row r="23" spans="1:9" s="56" customFormat="1" ht="15.75" customHeight="1">
      <c r="A23" s="19" t="s">
        <v>17</v>
      </c>
      <c r="B23" s="15">
        <v>405637.22499999998</v>
      </c>
      <c r="C23" s="15">
        <v>11906.058000000001</v>
      </c>
      <c r="D23" s="15">
        <v>23576.162</v>
      </c>
      <c r="E23" s="12">
        <f t="shared" si="1"/>
        <v>198.01820216229419</v>
      </c>
      <c r="F23" s="20">
        <f t="shared" si="2"/>
        <v>5.8121297915890242</v>
      </c>
      <c r="G23" s="51"/>
      <c r="I23" s="58"/>
    </row>
    <row r="24" spans="1:9" s="56" customFormat="1" ht="17.25" customHeight="1">
      <c r="A24" s="21" t="s">
        <v>18</v>
      </c>
      <c r="B24" s="17">
        <v>327071.31</v>
      </c>
      <c r="C24" s="10">
        <v>11695.1</v>
      </c>
      <c r="D24" s="10">
        <v>12379.73</v>
      </c>
      <c r="E24" s="12">
        <f t="shared" si="1"/>
        <v>105.85399013261964</v>
      </c>
      <c r="F24" s="20">
        <f t="shared" si="2"/>
        <v>3.7850247397119605</v>
      </c>
      <c r="G24" s="51"/>
      <c r="I24" s="53"/>
    </row>
    <row r="25" spans="1:9" s="56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1"/>
      <c r="I25" s="53"/>
    </row>
    <row r="26" spans="1:9" s="56" customFormat="1" ht="20.45" customHeight="1">
      <c r="A26" s="23" t="s">
        <v>20</v>
      </c>
      <c r="B26" s="16">
        <v>35954.516000000003</v>
      </c>
      <c r="C26" s="10">
        <v>88</v>
      </c>
      <c r="D26" s="10">
        <v>77</v>
      </c>
      <c r="E26" s="12">
        <f t="shared" si="1"/>
        <v>87.5</v>
      </c>
      <c r="F26" s="20">
        <f t="shared" si="2"/>
        <v>0.21415946747829953</v>
      </c>
      <c r="G26" s="51"/>
      <c r="I26" s="59"/>
    </row>
    <row r="27" spans="1:9" s="56" customFormat="1" ht="15.75" hidden="1" customHeight="1">
      <c r="A27" s="24" t="s">
        <v>21</v>
      </c>
      <c r="B27" s="15"/>
      <c r="C27" s="10"/>
      <c r="D27" s="10"/>
      <c r="E27" s="12"/>
      <c r="F27" s="20"/>
      <c r="G27" s="51"/>
    </row>
    <row r="28" spans="1:9" s="56" customFormat="1" ht="18" customHeight="1">
      <c r="A28" s="25" t="s">
        <v>22</v>
      </c>
      <c r="B28" s="26">
        <v>2000</v>
      </c>
      <c r="C28" s="17">
        <v>0</v>
      </c>
      <c r="D28" s="17">
        <v>0</v>
      </c>
      <c r="E28" s="20">
        <v>0</v>
      </c>
      <c r="F28" s="20">
        <v>0</v>
      </c>
      <c r="G28" s="51"/>
    </row>
    <row r="29" spans="1:9" s="56" customFormat="1" ht="51" customHeight="1">
      <c r="A29" s="27" t="s">
        <v>23</v>
      </c>
      <c r="B29" s="11">
        <v>2823.232</v>
      </c>
      <c r="C29" s="10">
        <v>2938.1010000000001</v>
      </c>
      <c r="D29" s="10">
        <v>2823.232</v>
      </c>
      <c r="E29" s="20">
        <f t="shared" si="1"/>
        <v>96.090365851956747</v>
      </c>
      <c r="F29" s="20">
        <f t="shared" si="2"/>
        <v>100</v>
      </c>
      <c r="G29" s="51"/>
    </row>
    <row r="30" spans="1:9" s="56" customFormat="1" ht="31.5">
      <c r="A30" s="27" t="s">
        <v>24</v>
      </c>
      <c r="B30" s="11">
        <v>-2827.654</v>
      </c>
      <c r="C30" s="10">
        <v>-3268.2840000000001</v>
      </c>
      <c r="D30" s="10">
        <v>-2827.654</v>
      </c>
      <c r="E30" s="20">
        <f t="shared" si="1"/>
        <v>86.518001495586063</v>
      </c>
      <c r="F30" s="20">
        <f t="shared" si="2"/>
        <v>100</v>
      </c>
      <c r="G30" s="51"/>
    </row>
    <row r="31" spans="1:9" s="56" customFormat="1" ht="15.75">
      <c r="A31" s="18" t="s">
        <v>25</v>
      </c>
      <c r="B31" s="28">
        <f>B7+B22</f>
        <v>1036961.629</v>
      </c>
      <c r="C31" s="28">
        <f>C7+C22</f>
        <v>41483.308750000004</v>
      </c>
      <c r="D31" s="28">
        <f>D7+D22</f>
        <v>58549.403749999998</v>
      </c>
      <c r="E31" s="9">
        <f t="shared" si="1"/>
        <v>141.13966680635136</v>
      </c>
      <c r="F31" s="9">
        <f t="shared" si="2"/>
        <v>5.6462459277748263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69"/>
      <c r="C33" s="30"/>
      <c r="D33" s="69"/>
      <c r="E33" s="72"/>
      <c r="F33" s="73"/>
      <c r="G33" s="51"/>
    </row>
    <row r="34" spans="1:7" s="56" customFormat="1" ht="15.75">
      <c r="A34" s="18" t="s">
        <v>26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27</v>
      </c>
      <c r="B35" s="10">
        <v>73508</v>
      </c>
      <c r="C35" s="10">
        <v>4728.78</v>
      </c>
      <c r="D35" s="10">
        <v>3888.9070000000002</v>
      </c>
      <c r="E35" s="10">
        <f>D35/C35*100</f>
        <v>82.239118757903739</v>
      </c>
      <c r="F35" s="26">
        <f t="shared" ref="F35:F45" si="3">D35/B35*100</f>
        <v>5.2904541002339887</v>
      </c>
      <c r="G35" s="52"/>
    </row>
    <row r="36" spans="1:7" s="56" customFormat="1" ht="17.25" customHeight="1">
      <c r="A36" s="33" t="s">
        <v>28</v>
      </c>
      <c r="B36" s="34">
        <v>43777.58</v>
      </c>
      <c r="C36" s="34">
        <v>3633.5239999999999</v>
      </c>
      <c r="D36" s="34">
        <v>3672.6689999999999</v>
      </c>
      <c r="E36" s="10">
        <f>D36/C36*100</f>
        <v>101.07732878604902</v>
      </c>
      <c r="F36" s="35">
        <f t="shared" si="3"/>
        <v>8.3893833327470357</v>
      </c>
      <c r="G36" s="54"/>
    </row>
    <row r="37" spans="1:7" s="56" customFormat="1" ht="15.75" hidden="1" customHeight="1">
      <c r="A37" s="33" t="s">
        <v>29</v>
      </c>
      <c r="B37" s="34"/>
      <c r="C37" s="34"/>
      <c r="D37" s="34"/>
      <c r="E37" s="34"/>
      <c r="F37" s="35" t="e">
        <f t="shared" si="3"/>
        <v>#DIV/0!</v>
      </c>
      <c r="G37" s="54"/>
    </row>
    <row r="38" spans="1:7" s="56" customFormat="1" ht="15.75">
      <c r="A38" s="29" t="s">
        <v>30</v>
      </c>
      <c r="B38" s="10">
        <v>2234.1</v>
      </c>
      <c r="C38" s="10">
        <v>0</v>
      </c>
      <c r="D38" s="10">
        <v>0</v>
      </c>
      <c r="E38" s="10">
        <v>0</v>
      </c>
      <c r="F38" s="26">
        <f t="shared" si="3"/>
        <v>0</v>
      </c>
      <c r="G38" s="54"/>
    </row>
    <row r="39" spans="1:7" s="56" customFormat="1" ht="31.5">
      <c r="A39" s="27" t="s">
        <v>31</v>
      </c>
      <c r="B39" s="14">
        <v>15144.6</v>
      </c>
      <c r="C39" s="10">
        <v>319.512</v>
      </c>
      <c r="D39" s="10">
        <v>435.214</v>
      </c>
      <c r="E39" s="10">
        <f>D39/C39*100</f>
        <v>136.21209845013647</v>
      </c>
      <c r="F39" s="26">
        <f t="shared" si="3"/>
        <v>2.8737239676188211</v>
      </c>
      <c r="G39" s="51"/>
    </row>
    <row r="40" spans="1:7" s="56" customFormat="1" ht="21" hidden="1" customHeight="1">
      <c r="A40" s="33" t="s">
        <v>28</v>
      </c>
      <c r="B40" s="34"/>
      <c r="C40" s="34"/>
      <c r="D40" s="34"/>
      <c r="E40" s="34"/>
      <c r="F40" s="35"/>
      <c r="G40" s="54"/>
    </row>
    <row r="41" spans="1:7" s="56" customFormat="1" ht="15.75" hidden="1" customHeight="1">
      <c r="A41" s="33" t="s">
        <v>29</v>
      </c>
      <c r="B41" s="34"/>
      <c r="C41" s="34"/>
      <c r="D41" s="34"/>
      <c r="E41" s="34"/>
      <c r="F41" s="35"/>
      <c r="G41" s="54"/>
    </row>
    <row r="42" spans="1:7" s="56" customFormat="1" ht="15.75">
      <c r="A42" s="29" t="s">
        <v>32</v>
      </c>
      <c r="B42" s="10">
        <v>35887.766000000003</v>
      </c>
      <c r="C42" s="10">
        <v>718.61599999999999</v>
      </c>
      <c r="D42" s="10">
        <v>1117.8779999999999</v>
      </c>
      <c r="E42" s="10">
        <f>D42/C42*100</f>
        <v>155.55985394146526</v>
      </c>
      <c r="F42" s="26">
        <f t="shared" si="3"/>
        <v>3.1149278001868375</v>
      </c>
      <c r="G42" s="51"/>
    </row>
    <row r="43" spans="1:7" s="56" customFormat="1" ht="21" hidden="1" customHeight="1">
      <c r="A43" s="33" t="s">
        <v>28</v>
      </c>
      <c r="B43" s="34"/>
      <c r="C43" s="34"/>
      <c r="D43" s="34"/>
      <c r="E43" s="34"/>
      <c r="F43" s="35"/>
      <c r="G43" s="54"/>
    </row>
    <row r="44" spans="1:7" s="56" customFormat="1" ht="45" hidden="1" customHeight="1">
      <c r="A44" s="36" t="s">
        <v>33</v>
      </c>
      <c r="B44" s="34"/>
      <c r="C44" s="34"/>
      <c r="D44" s="34"/>
      <c r="E44" s="34"/>
      <c r="F44" s="35"/>
      <c r="G44" s="54"/>
    </row>
    <row r="45" spans="1:7" s="56" customFormat="1" ht="15.75">
      <c r="A45" s="29" t="s">
        <v>34</v>
      </c>
      <c r="B45" s="11">
        <v>164684.6</v>
      </c>
      <c r="C45" s="10">
        <v>321.66199999999998</v>
      </c>
      <c r="D45" s="10">
        <v>522.96100000000001</v>
      </c>
      <c r="E45" s="10">
        <f>D45/C45*100</f>
        <v>162.58090790954483</v>
      </c>
      <c r="F45" s="26">
        <f t="shared" si="3"/>
        <v>0.31755306810715755</v>
      </c>
      <c r="G45" s="51"/>
    </row>
    <row r="46" spans="1:7" s="56" customFormat="1" ht="15" hidden="1" customHeight="1">
      <c r="A46" s="33" t="s">
        <v>28</v>
      </c>
      <c r="B46" s="34"/>
      <c r="C46" s="34"/>
      <c r="D46" s="34"/>
      <c r="E46" s="34"/>
      <c r="F46" s="35"/>
      <c r="G46" s="54"/>
    </row>
    <row r="47" spans="1:7" s="56" customFormat="1" ht="44.25" hidden="1" customHeight="1">
      <c r="A47" s="36" t="s">
        <v>35</v>
      </c>
      <c r="B47" s="74"/>
      <c r="C47" s="34"/>
      <c r="D47" s="34"/>
      <c r="E47" s="34"/>
      <c r="F47" s="35"/>
      <c r="G47" s="54"/>
    </row>
    <row r="48" spans="1:7" s="56" customFormat="1" ht="24.75" hidden="1" customHeight="1">
      <c r="A48" s="37" t="s">
        <v>36</v>
      </c>
      <c r="B48" s="37"/>
      <c r="C48" s="10"/>
      <c r="D48" s="10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37</v>
      </c>
      <c r="B49" s="36"/>
      <c r="C49" s="34"/>
      <c r="D49" s="34"/>
      <c r="E49" s="34">
        <v>0</v>
      </c>
      <c r="F49" s="35">
        <v>0</v>
      </c>
      <c r="G49" s="54"/>
    </row>
    <row r="50" spans="1:7" s="56" customFormat="1" ht="15.75">
      <c r="A50" s="29" t="s">
        <v>38</v>
      </c>
      <c r="B50" s="10">
        <v>597916.31700000004</v>
      </c>
      <c r="C50" s="10">
        <v>27328.809000000001</v>
      </c>
      <c r="D50" s="10">
        <v>29772.678</v>
      </c>
      <c r="E50" s="10">
        <f>D50/C50*100</f>
        <v>108.94246434229899</v>
      </c>
      <c r="F50" s="26">
        <f>D50/B50*100</f>
        <v>4.9794055043324725</v>
      </c>
      <c r="G50" s="51"/>
    </row>
    <row r="51" spans="1:7" s="56" customFormat="1" ht="15.75" hidden="1" customHeight="1">
      <c r="A51" s="33" t="s">
        <v>39</v>
      </c>
      <c r="B51" s="32"/>
      <c r="C51" s="10"/>
      <c r="D51" s="10"/>
      <c r="E51" s="10"/>
      <c r="F51" s="26"/>
      <c r="G51" s="54"/>
    </row>
    <row r="52" spans="1:7" s="56" customFormat="1" ht="17.25" hidden="1" customHeight="1">
      <c r="A52" s="33" t="s">
        <v>40</v>
      </c>
      <c r="B52" s="34"/>
      <c r="C52" s="34"/>
      <c r="D52" s="34"/>
      <c r="E52" s="34"/>
      <c r="F52" s="35"/>
      <c r="G52" s="55"/>
    </row>
    <row r="53" spans="1:7" s="56" customFormat="1" ht="15.75" hidden="1" customHeight="1">
      <c r="A53" s="33" t="s">
        <v>29</v>
      </c>
      <c r="B53" s="34"/>
      <c r="C53" s="34"/>
      <c r="D53" s="34"/>
      <c r="E53" s="34"/>
      <c r="F53" s="35"/>
      <c r="G53" s="55"/>
    </row>
    <row r="54" spans="1:7" s="56" customFormat="1" ht="15.75">
      <c r="A54" s="27" t="s">
        <v>41</v>
      </c>
      <c r="B54" s="14">
        <v>109171.361</v>
      </c>
      <c r="C54" s="10">
        <v>2875.6</v>
      </c>
      <c r="D54" s="10">
        <v>6831.4750000000004</v>
      </c>
      <c r="E54" s="10">
        <f>D54/C54*100</f>
        <v>237.56694255111981</v>
      </c>
      <c r="F54" s="26">
        <f>D54/B54*100</f>
        <v>6.2575706095667343</v>
      </c>
      <c r="G54" s="52"/>
    </row>
    <row r="55" spans="1:7" s="56" customFormat="1" ht="20.25" hidden="1" customHeight="1">
      <c r="A55" s="38" t="s">
        <v>42</v>
      </c>
      <c r="B55" s="35"/>
      <c r="C55" s="34"/>
      <c r="D55" s="34"/>
      <c r="E55" s="34"/>
      <c r="F55" s="35"/>
      <c r="G55" s="54"/>
    </row>
    <row r="56" spans="1:7" s="56" customFormat="1" ht="15" hidden="1" customHeight="1">
      <c r="A56" s="33" t="s">
        <v>29</v>
      </c>
      <c r="B56" s="34">
        <v>0</v>
      </c>
      <c r="C56" s="34">
        <v>0</v>
      </c>
      <c r="D56" s="34">
        <v>0</v>
      </c>
      <c r="E56" s="34">
        <v>0</v>
      </c>
      <c r="F56" s="35">
        <v>0</v>
      </c>
      <c r="G56" s="54"/>
    </row>
    <row r="57" spans="1:7" s="56" customFormat="1" ht="19.5" hidden="1" customHeight="1">
      <c r="A57" s="29" t="s">
        <v>43</v>
      </c>
      <c r="B57" s="10"/>
      <c r="C57" s="10"/>
      <c r="D57" s="10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44</v>
      </c>
      <c r="B58" s="35"/>
      <c r="C58" s="34"/>
      <c r="D58" s="34"/>
      <c r="E58" s="34" t="e">
        <f>D58/C58*100</f>
        <v>#DIV/0!</v>
      </c>
      <c r="F58" s="35" t="e">
        <f t="shared" ref="F58:F66" si="4">D58/B58*100</f>
        <v>#DIV/0!</v>
      </c>
      <c r="G58" s="54"/>
    </row>
    <row r="59" spans="1:7" s="56" customFormat="1" ht="24.75" hidden="1" customHeight="1">
      <c r="A59" s="33" t="s">
        <v>29</v>
      </c>
      <c r="B59" s="34"/>
      <c r="C59" s="34"/>
      <c r="D59" s="34"/>
      <c r="E59" s="34" t="e">
        <f>D59/C59*100</f>
        <v>#DIV/0!</v>
      </c>
      <c r="F59" s="35" t="e">
        <f t="shared" si="4"/>
        <v>#DIV/0!</v>
      </c>
      <c r="G59" s="54"/>
    </row>
    <row r="60" spans="1:7" s="56" customFormat="1" ht="15.75">
      <c r="A60" s="25" t="s">
        <v>45</v>
      </c>
      <c r="B60" s="26">
        <v>45359.881999999998</v>
      </c>
      <c r="C60" s="10">
        <v>2537</v>
      </c>
      <c r="D60" s="10">
        <v>2964.7109999999998</v>
      </c>
      <c r="E60" s="10">
        <f>D60/C60*100</f>
        <v>116.8589278675601</v>
      </c>
      <c r="F60" s="26">
        <f t="shared" si="4"/>
        <v>6.5359759974684239</v>
      </c>
      <c r="G60" s="52"/>
    </row>
    <row r="61" spans="1:7" s="56" customFormat="1" ht="15.75">
      <c r="A61" s="25" t="s">
        <v>46</v>
      </c>
      <c r="B61" s="26">
        <v>652</v>
      </c>
      <c r="C61" s="10">
        <v>23.143999999999998</v>
      </c>
      <c r="D61" s="10">
        <v>54.9</v>
      </c>
      <c r="E61" s="10">
        <f>D61/C61*100</f>
        <v>237.21050812305563</v>
      </c>
      <c r="F61" s="26">
        <f t="shared" si="4"/>
        <v>8.4202453987730053</v>
      </c>
      <c r="G61" s="52"/>
    </row>
    <row r="62" spans="1:7" s="56" customFormat="1" ht="15.75">
      <c r="A62" s="25" t="s">
        <v>47</v>
      </c>
      <c r="B62" s="26">
        <v>750</v>
      </c>
      <c r="C62" s="10">
        <v>0</v>
      </c>
      <c r="D62" s="10">
        <v>0</v>
      </c>
      <c r="E62" s="10">
        <v>0</v>
      </c>
      <c r="F62" s="26">
        <f t="shared" si="4"/>
        <v>0</v>
      </c>
      <c r="G62" s="52"/>
    </row>
    <row r="63" spans="1:7" s="56" customFormat="1" ht="15.75">
      <c r="A63" s="25" t="s">
        <v>48</v>
      </c>
      <c r="B63" s="26">
        <v>45695.199999999997</v>
      </c>
      <c r="C63" s="10">
        <v>3151.0520000000001</v>
      </c>
      <c r="D63" s="10">
        <v>3312.4580000000001</v>
      </c>
      <c r="E63" s="10">
        <f>D63/C63*100</f>
        <v>105.12228931798016</v>
      </c>
      <c r="F63" s="26">
        <f t="shared" si="4"/>
        <v>7.2490283443337606</v>
      </c>
      <c r="G63" s="52"/>
    </row>
    <row r="64" spans="1:7" s="56" customFormat="1" ht="15.75">
      <c r="A64" s="39" t="s">
        <v>49</v>
      </c>
      <c r="B64" s="40">
        <f>B35+B38+B39+B42+B45+B50+B54+B60+B61+B62+B63</f>
        <v>1091003.8260000001</v>
      </c>
      <c r="C64" s="40">
        <f>C35+C38+C39+C42+C45+C50+C54+C60+C61+C62+C63</f>
        <v>42004.175000000003</v>
      </c>
      <c r="D64" s="40">
        <f>D35+D38+D39+D42+D45+D50+D54+D60+D61+D62+D63</f>
        <v>48901.182000000001</v>
      </c>
      <c r="E64" s="7">
        <f>D64/C64*100</f>
        <v>116.4198130304904</v>
      </c>
      <c r="F64" s="41">
        <f t="shared" si="4"/>
        <v>4.4822191118512169</v>
      </c>
      <c r="G64" s="52"/>
    </row>
    <row r="65" spans="1:7" s="56" customFormat="1" ht="31.5">
      <c r="A65" s="42" t="s">
        <v>50</v>
      </c>
      <c r="B65" s="11">
        <f>SUM(B31-B64)</f>
        <v>-54042.19700000016</v>
      </c>
      <c r="C65" s="11">
        <f>SUM(C31-C64)</f>
        <v>-520.86624999999913</v>
      </c>
      <c r="D65" s="11">
        <f>SUM(D31-D64)</f>
        <v>9648.221749999997</v>
      </c>
      <c r="E65" s="10">
        <f>D65/C65*100</f>
        <v>-1852.341508016696</v>
      </c>
      <c r="F65" s="11">
        <f t="shared" si="4"/>
        <v>-17.853126418972138</v>
      </c>
      <c r="G65" s="52"/>
    </row>
    <row r="66" spans="1:7" s="56" customFormat="1" ht="18.75" customHeight="1">
      <c r="A66" s="43" t="s">
        <v>51</v>
      </c>
      <c r="B66" s="10">
        <f>SUM(B67:B72)</f>
        <v>54041.737000000001</v>
      </c>
      <c r="C66" s="10">
        <f>SUM(C67:C72)</f>
        <v>521.45400000000154</v>
      </c>
      <c r="D66" s="10">
        <f>SUM(D67:D72)</f>
        <v>-9648.1469999999972</v>
      </c>
      <c r="E66" s="10">
        <v>-1852</v>
      </c>
      <c r="F66" s="26">
        <f t="shared" si="4"/>
        <v>-17.853140064687402</v>
      </c>
      <c r="G66" s="52"/>
    </row>
    <row r="67" spans="1:7" s="56" customFormat="1" ht="27.75" customHeight="1">
      <c r="A67" s="44" t="s">
        <v>52</v>
      </c>
      <c r="B67" s="45">
        <v>25000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53</v>
      </c>
      <c r="B68" s="45">
        <v>0</v>
      </c>
      <c r="C68" s="47">
        <v>0</v>
      </c>
      <c r="D68" s="47">
        <v>0</v>
      </c>
      <c r="E68" s="34">
        <v>0</v>
      </c>
      <c r="F68" s="35">
        <v>0</v>
      </c>
      <c r="G68" s="52"/>
    </row>
    <row r="69" spans="1:7" s="56" customFormat="1" ht="17.25" customHeight="1">
      <c r="A69" s="44" t="s">
        <v>62</v>
      </c>
      <c r="B69" s="45">
        <v>33407.300000000003</v>
      </c>
      <c r="C69" s="47">
        <v>0</v>
      </c>
      <c r="D69" s="47">
        <v>0</v>
      </c>
      <c r="E69" s="34">
        <v>0</v>
      </c>
      <c r="F69" s="35">
        <v>0</v>
      </c>
      <c r="G69" s="52"/>
    </row>
    <row r="70" spans="1:7" s="56" customFormat="1" ht="30" customHeight="1">
      <c r="A70" s="44" t="s">
        <v>63</v>
      </c>
      <c r="B70" s="45">
        <v>-33407.300000000003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48" t="s">
        <v>54</v>
      </c>
      <c r="B71" s="35">
        <v>29041.737000000001</v>
      </c>
      <c r="C71" s="34">
        <v>-17634</v>
      </c>
      <c r="D71" s="34">
        <v>-39557.894999999997</v>
      </c>
      <c r="E71" s="34">
        <f>D71/C71*100</f>
        <v>224.32740728138819</v>
      </c>
      <c r="F71" s="35">
        <f>D71/B71*100</f>
        <v>-136.21049939264995</v>
      </c>
      <c r="G71" s="66"/>
    </row>
    <row r="72" spans="1:7" s="56" customFormat="1" ht="22.5" customHeight="1">
      <c r="A72" s="48" t="s">
        <v>55</v>
      </c>
      <c r="B72" s="45">
        <v>0</v>
      </c>
      <c r="C72" s="47">
        <v>18155.454000000002</v>
      </c>
      <c r="D72" s="47">
        <v>29909.748</v>
      </c>
      <c r="E72" s="34">
        <f>D72/C72*100</f>
        <v>164.74249556083805</v>
      </c>
      <c r="F72" s="35">
        <v>0</v>
      </c>
      <c r="G72" s="60"/>
    </row>
    <row r="73" spans="1:7" s="56" customFormat="1" ht="15.75">
      <c r="A73" s="66"/>
      <c r="B73" s="66"/>
      <c r="C73" s="75" t="s">
        <v>64</v>
      </c>
      <c r="D73" s="67"/>
      <c r="E73" s="67"/>
      <c r="F73" s="49"/>
      <c r="G73" s="60"/>
    </row>
    <row r="74" spans="1:7" s="56" customFormat="1" ht="15.75">
      <c r="A74" s="60"/>
      <c r="B74" s="49"/>
      <c r="C74" s="60"/>
      <c r="D74" s="68"/>
      <c r="E74" s="60"/>
      <c r="F74" s="60"/>
      <c r="G74" s="60"/>
    </row>
    <row r="75" spans="1:7" s="56" customFormat="1">
      <c r="A75" s="68"/>
      <c r="B75" s="68"/>
      <c r="C75" s="60"/>
      <c r="D75" s="60"/>
      <c r="E75" s="60"/>
      <c r="F75" s="60"/>
      <c r="G75" s="60"/>
    </row>
    <row r="76" spans="1:7">
      <c r="A76" s="68"/>
      <c r="B76" s="6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2018-02-27T06:20:26Z</dcterms:modified>
</cp:coreProperties>
</file>